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D:\Mirian\DOCUMENTOS 2026\CAS 03 - 2026\plazas\"/>
    </mc:Choice>
  </mc:AlternateContent>
  <xr:revisionPtr revIDLastSave="0" documentId="13_ncr:1_{CEA36D04-2CD9-43C9-9AE4-B5640CFF162E}" xr6:coauthVersionLast="47" xr6:coauthVersionMax="47" xr10:uidLastSave="{00000000-0000-0000-0000-000000000000}"/>
  <bookViews>
    <workbookView xWindow="-120" yWindow="-120" windowWidth="29040" windowHeight="15720" xr2:uid="{00000000-000D-0000-FFFF-FFFF00000000}"/>
  </bookViews>
  <sheets>
    <sheet name="Hoja1" sheetId="1" r:id="rId1"/>
    <sheet name="Hoja4" sheetId="4" r:id="rId2"/>
    <sheet name="Hoja3" sheetId="2" state="hidden" r:id="rId3"/>
    <sheet name="Hoja2" sheetId="3" state="hidden" r:id="rId4"/>
  </sheets>
  <definedNames>
    <definedName name="_xlnm.Print_Area" localSheetId="0">Hoja1!$A$2:$BJ$277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271" i="1" l="1"/>
  <c r="BC108" i="1"/>
  <c r="BS209" i="1" s="1"/>
  <c r="AV251" i="1"/>
  <c r="AY251" i="1"/>
  <c r="BB251" i="1"/>
  <c r="AV256" i="1"/>
  <c r="AY256" i="1"/>
  <c r="BB256" i="1"/>
  <c r="BP217" i="1"/>
  <c r="BO217" i="1"/>
  <c r="BN217" i="1"/>
  <c r="BP216" i="1"/>
  <c r="BO216" i="1"/>
  <c r="BN216" i="1"/>
  <c r="BP215" i="1"/>
  <c r="BO215" i="1"/>
  <c r="BN215" i="1"/>
  <c r="BP214" i="1"/>
  <c r="BO214" i="1"/>
  <c r="BN214" i="1"/>
  <c r="BP213" i="1"/>
  <c r="BO213" i="1"/>
  <c r="BN213" i="1"/>
  <c r="BP212" i="1"/>
  <c r="BO212" i="1"/>
  <c r="BN212" i="1"/>
  <c r="BP211" i="1"/>
  <c r="BO211" i="1"/>
  <c r="BN211" i="1"/>
  <c r="BP210" i="1"/>
  <c r="BO210" i="1"/>
  <c r="BN210" i="1"/>
  <c r="BP209" i="1"/>
  <c r="BO209" i="1"/>
  <c r="BN209" i="1"/>
  <c r="BN208" i="1"/>
  <c r="BN207" i="1"/>
  <c r="BP208" i="1"/>
  <c r="BO208" i="1"/>
  <c r="BC226" i="1"/>
  <c r="BS217" i="1" s="1"/>
  <c r="BA226" i="1"/>
  <c r="BR217" i="1" s="1"/>
  <c r="AY226" i="1"/>
  <c r="BQ217" i="1" s="1"/>
  <c r="BC213" i="1"/>
  <c r="BS216" i="1" s="1"/>
  <c r="BA213" i="1"/>
  <c r="BR216" i="1" s="1"/>
  <c r="AY213" i="1"/>
  <c r="BQ216" i="1" s="1"/>
  <c r="BC200" i="1"/>
  <c r="BS215" i="1" s="1"/>
  <c r="BR215" i="1"/>
  <c r="AY200" i="1"/>
  <c r="BQ215" i="1" s="1"/>
  <c r="BC187" i="1"/>
  <c r="BS214" i="1" s="1"/>
  <c r="BA187" i="1"/>
  <c r="BR214" i="1" s="1"/>
  <c r="BQ214" i="1"/>
  <c r="BC174" i="1"/>
  <c r="BS213" i="1" s="1"/>
  <c r="BA174" i="1"/>
  <c r="BR213" i="1" s="1"/>
  <c r="BQ213" i="1"/>
  <c r="BC161" i="1"/>
  <c r="BS212" i="1" s="1"/>
  <c r="BA161" i="1"/>
  <c r="BR212" i="1" s="1"/>
  <c r="BQ212" i="1"/>
  <c r="BC147" i="1"/>
  <c r="BS211" i="1" s="1"/>
  <c r="BA147" i="1"/>
  <c r="BR211" i="1" s="1"/>
  <c r="AY147" i="1"/>
  <c r="BQ211" i="1" s="1"/>
  <c r="BC134" i="1"/>
  <c r="BS210" i="1" s="1"/>
  <c r="BA134" i="1"/>
  <c r="BR210" i="1" s="1"/>
  <c r="AY134" i="1"/>
  <c r="BQ210" i="1" s="1"/>
  <c r="BC121" i="1"/>
  <c r="BA121" i="1"/>
  <c r="AY121" i="1"/>
  <c r="BA108" i="1"/>
  <c r="BR209" i="1" s="1"/>
  <c r="AY108" i="1"/>
  <c r="BQ209" i="1" s="1"/>
  <c r="BC94" i="1"/>
  <c r="BS208" i="1" s="1"/>
  <c r="BA94" i="1"/>
  <c r="BR208" i="1" s="1"/>
  <c r="AY94" i="1"/>
  <c r="BQ208" i="1" s="1"/>
  <c r="BP207" i="1"/>
  <c r="BO207" i="1"/>
  <c r="AY81" i="1"/>
  <c r="BQ207" i="1" s="1"/>
  <c r="BA81" i="1"/>
  <c r="BR207" i="1" s="1"/>
  <c r="BS231" i="1" l="1"/>
  <c r="BW231" i="1" s="1"/>
  <c r="BR224" i="1"/>
  <c r="BV224" i="1" s="1"/>
  <c r="BR231" i="1"/>
  <c r="BV231" i="1" s="1"/>
  <c r="BR225" i="1"/>
  <c r="BV225" i="1" s="1"/>
  <c r="BS230" i="1"/>
  <c r="BW230" i="1" s="1"/>
  <c r="BR226" i="1"/>
  <c r="BV226" i="1" s="1"/>
  <c r="BS224" i="1"/>
  <c r="BW224" i="1" s="1"/>
  <c r="BR228" i="1"/>
  <c r="BV228" i="1" s="1"/>
  <c r="BS226" i="1"/>
  <c r="BW226" i="1" s="1"/>
  <c r="BQ223" i="1"/>
  <c r="BS229" i="1"/>
  <c r="BW229" i="1" s="1"/>
  <c r="BS232" i="1"/>
  <c r="BW232" i="1" s="1"/>
  <c r="BS227" i="1"/>
  <c r="BW227" i="1" s="1"/>
  <c r="BR230" i="1"/>
  <c r="BV230" i="1" s="1"/>
  <c r="BS225" i="1"/>
  <c r="BW225" i="1" s="1"/>
  <c r="BR232" i="1"/>
  <c r="BV232" i="1" s="1"/>
  <c r="BS233" i="1"/>
  <c r="BR229" i="1"/>
  <c r="BV229" i="1" s="1"/>
  <c r="BS228" i="1"/>
  <c r="BW228" i="1" s="1"/>
  <c r="BS234" i="1"/>
  <c r="BW234" i="1" s="1"/>
  <c r="BR227" i="1"/>
  <c r="BV227" i="1" s="1"/>
  <c r="BR233" i="1"/>
  <c r="BR234" i="1"/>
  <c r="BV234" i="1" s="1"/>
  <c r="AW238" i="1"/>
  <c r="BC81" i="1"/>
  <c r="BS207" i="1" s="1"/>
  <c r="BB238" i="1" l="1"/>
  <c r="BB239" i="1" s="1"/>
  <c r="BD241" i="1" s="1"/>
  <c r="AY238" i="1" l="1"/>
  <c r="AY239" i="1" s="1"/>
  <c r="AZ241" i="1" s="1"/>
  <c r="BQ228" i="1"/>
  <c r="BU228" i="1" s="1"/>
  <c r="BQ233" i="1"/>
  <c r="BU233" i="1" s="1"/>
  <c r="BQ225" i="1"/>
  <c r="BU225" i="1" s="1"/>
  <c r="BP234" i="1"/>
  <c r="BT234" i="1" s="1"/>
  <c r="BP232" i="1"/>
  <c r="BT232" i="1" s="1"/>
  <c r="BP229" i="1"/>
  <c r="BT229" i="1" s="1"/>
  <c r="BR223" i="1"/>
  <c r="BV223" i="1" s="1"/>
  <c r="BP226" i="1"/>
  <c r="BT226" i="1" s="1"/>
  <c r="BQ224" i="1"/>
  <c r="BU224" i="1" s="1"/>
  <c r="BP228" i="1"/>
  <c r="BT228" i="1" s="1"/>
  <c r="BP231" i="1"/>
  <c r="BT231" i="1" s="1"/>
  <c r="BS223" i="1"/>
  <c r="BW223" i="1" s="1"/>
  <c r="BQ232" i="1"/>
  <c r="BU232" i="1" s="1"/>
  <c r="BU223" i="1"/>
  <c r="BP223" i="1"/>
  <c r="BT223" i="1" s="1"/>
  <c r="BQ229" i="1"/>
  <c r="BU229" i="1" s="1"/>
  <c r="BP225" i="1"/>
  <c r="BT225" i="1" s="1"/>
  <c r="BQ226" i="1"/>
  <c r="BU226" i="1" s="1"/>
  <c r="BQ234" i="1"/>
  <c r="BU234" i="1" s="1"/>
  <c r="BP230" i="1"/>
  <c r="BT230" i="1" s="1"/>
  <c r="BV233" i="1"/>
  <c r="BQ231" i="1"/>
  <c r="BU231" i="1" s="1"/>
  <c r="BP233" i="1"/>
  <c r="BT233" i="1" s="1"/>
  <c r="BP224" i="1"/>
  <c r="BT224" i="1" s="1"/>
  <c r="BQ230" i="1"/>
  <c r="BU230" i="1" s="1"/>
  <c r="BP227" i="1"/>
  <c r="BT227" i="1" s="1"/>
  <c r="BQ227" i="1"/>
  <c r="BU227" i="1" s="1"/>
  <c r="BW233" i="1"/>
  <c r="CA230" i="1" l="1"/>
  <c r="CA231" i="1" s="1"/>
  <c r="BD242" i="1" s="1"/>
  <c r="BP250" i="1"/>
  <c r="BT250" i="1" s="1"/>
  <c r="BR250" i="1"/>
  <c r="BV250" i="1" s="1"/>
  <c r="BQ250" i="1"/>
  <c r="BU250" i="1" s="1"/>
  <c r="BS250" i="1"/>
  <c r="BW250" i="1" s="1"/>
  <c r="BP246" i="1"/>
  <c r="BT246" i="1" s="1"/>
  <c r="BR246" i="1"/>
  <c r="BV246" i="1" s="1"/>
  <c r="BQ246" i="1"/>
  <c r="BU246" i="1" s="1"/>
  <c r="BS246" i="1"/>
  <c r="BW246" i="1" s="1"/>
  <c r="BP247" i="1"/>
  <c r="BT247" i="1" s="1"/>
  <c r="BS247" i="1"/>
  <c r="BW247" i="1" s="1"/>
  <c r="BQ247" i="1"/>
  <c r="BU247" i="1" s="1"/>
  <c r="BR247" i="1"/>
  <c r="BV247" i="1" s="1"/>
  <c r="BP252" i="1"/>
  <c r="BT252" i="1" s="1"/>
  <c r="BQ252" i="1"/>
  <c r="BU252" i="1" s="1"/>
  <c r="BR252" i="1"/>
  <c r="BV252" i="1" s="1"/>
  <c r="BS252" i="1"/>
  <c r="BW252" i="1" s="1"/>
  <c r="BP248" i="1"/>
  <c r="BT248" i="1" s="1"/>
  <c r="BR248" i="1"/>
  <c r="BV248" i="1" s="1"/>
  <c r="BQ248" i="1"/>
  <c r="BU248" i="1" s="1"/>
  <c r="BS248" i="1"/>
  <c r="BW248" i="1" s="1"/>
  <c r="BP251" i="1"/>
  <c r="BT251" i="1" s="1"/>
  <c r="BR251" i="1"/>
  <c r="BV251" i="1" s="1"/>
  <c r="BS251" i="1"/>
  <c r="BW251" i="1" s="1"/>
  <c r="BQ251" i="1"/>
  <c r="BU251" i="1" s="1"/>
  <c r="BP249" i="1"/>
  <c r="BT249" i="1" s="1"/>
  <c r="BS249" i="1"/>
  <c r="BW249" i="1" s="1"/>
  <c r="BQ249" i="1"/>
  <c r="BU249" i="1" s="1"/>
  <c r="BR249" i="1"/>
  <c r="BV249" i="1" s="1"/>
  <c r="BP253" i="1"/>
  <c r="BT253" i="1" s="1"/>
  <c r="BR253" i="1"/>
  <c r="BV253" i="1" s="1"/>
  <c r="BQ253" i="1"/>
  <c r="BU253" i="1" s="1"/>
  <c r="BS253" i="1"/>
  <c r="BW253" i="1" s="1"/>
  <c r="BP245" i="1"/>
  <c r="BT245" i="1" s="1"/>
  <c r="BS245" i="1"/>
  <c r="BW245" i="1" s="1"/>
  <c r="BQ245" i="1"/>
  <c r="BU245" i="1" s="1"/>
  <c r="BR245" i="1"/>
  <c r="BV245" i="1" s="1"/>
  <c r="AV241" i="1"/>
  <c r="BY230" i="1"/>
  <c r="BS244" i="1"/>
  <c r="BW244" i="1" s="1"/>
  <c r="BQ244" i="1"/>
  <c r="BU244" i="1" s="1"/>
  <c r="BR244" i="1"/>
  <c r="BV244" i="1" s="1"/>
  <c r="BP244" i="1"/>
  <c r="BT244" i="1" s="1"/>
  <c r="BQ243" i="1"/>
  <c r="BU243" i="1" s="1"/>
  <c r="BR243" i="1"/>
  <c r="BV243" i="1" s="1"/>
  <c r="BS243" i="1"/>
  <c r="BW243" i="1" s="1"/>
  <c r="BP243" i="1"/>
  <c r="BT243" i="1" s="1"/>
  <c r="BQ242" i="1"/>
  <c r="BU242" i="1" s="1"/>
  <c r="BS242" i="1"/>
  <c r="BW242" i="1" s="1"/>
  <c r="BP242" i="1"/>
  <c r="BT242" i="1" s="1"/>
  <c r="BR242" i="1"/>
  <c r="BV242" i="1" s="1"/>
  <c r="BZ230" i="1" l="1"/>
  <c r="BZ231" i="1" s="1"/>
  <c r="AZ242" i="1" s="1"/>
  <c r="CA249" i="1"/>
  <c r="CA250" i="1" s="1"/>
  <c r="BZ249" i="1" s="1"/>
  <c r="BZ250" i="1" s="1"/>
  <c r="BY249" i="1"/>
  <c r="AV242" i="1" l="1"/>
  <c r="AZ243" i="1"/>
  <c r="BD243" i="1"/>
  <c r="AV243" i="1" l="1"/>
</calcChain>
</file>

<file path=xl/sharedStrings.xml><?xml version="1.0" encoding="utf-8"?>
<sst xmlns="http://schemas.openxmlformats.org/spreadsheetml/2006/main" count="670" uniqueCount="243">
  <si>
    <t>APELLIDOS Y NOMBRES</t>
  </si>
  <si>
    <t>FECHA DE NACIMIENTO</t>
  </si>
  <si>
    <t>DEPARTAMENTO DE RESIDENCIA ACTUAL</t>
  </si>
  <si>
    <t>PROVINCIA DE RESIDENCIA ACTUAL</t>
  </si>
  <si>
    <t>DISTRITO DE RESIDENCIA ACTUAL</t>
  </si>
  <si>
    <t>DIRECCIÓN DE RESIDENCIA ACTUAL</t>
  </si>
  <si>
    <t>RUC</t>
  </si>
  <si>
    <t>CONDICIÓN</t>
  </si>
  <si>
    <t>DECLARADO POR EL POSTULANTE</t>
  </si>
  <si>
    <t>N° FOLIO</t>
  </si>
  <si>
    <t>PERSONAL LICENCIADO DE LAS FUERZAS ARMADAS</t>
  </si>
  <si>
    <t>DECLARO SER LICENCIADO DE LAS FUERZAS ARMADAS Y CONTAR CON LA CERTIFICACIÓN Y/O DOCUMENTACIÓN CORRESPONDIENTE.</t>
  </si>
  <si>
    <t>PERSONAL CON DISCAPACIDAD</t>
  </si>
  <si>
    <t>DECLARO SER UNA PERSONA CON DISCAPACIDAD Y CONTAR CON LA ACREDITACIÓN CORRESPONDIENTE, DE ACUERDO A LA LEY N° 29973.</t>
  </si>
  <si>
    <t>CENTRO DE FORMACIÓN</t>
  </si>
  <si>
    <t>NIVEL EDUCATIVO</t>
  </si>
  <si>
    <t>SELECCIONE</t>
  </si>
  <si>
    <t>COLEGIO PROFESIONAL</t>
  </si>
  <si>
    <t>FECHA DE INICIO</t>
  </si>
  <si>
    <t>FECHA DE FIN</t>
  </si>
  <si>
    <t>Seleccione</t>
  </si>
  <si>
    <t>SECTOR</t>
  </si>
  <si>
    <t>RÉGIMEN</t>
  </si>
  <si>
    <t>CARGO</t>
  </si>
  <si>
    <t>TIEMPO TOTAL</t>
  </si>
  <si>
    <t>AÑOS</t>
  </si>
  <si>
    <t>MESES</t>
  </si>
  <si>
    <t>DIAS</t>
  </si>
  <si>
    <t>OTROS</t>
  </si>
  <si>
    <t xml:space="preserve">Descripción de las 4 principales funciones:
</t>
  </si>
  <si>
    <t>NOMBRE DE LA ORGANIZACIÓN</t>
  </si>
  <si>
    <t>B) EXPERIENCIA LABORAL ESPECÍFICA (RELACIONADA A LOS REQUISITOS SOLICITADOS )</t>
  </si>
  <si>
    <t>IMPORTANTE</t>
  </si>
  <si>
    <t xml:space="preserve">ESPECIFIQUE EL TIEMPO DE EXPERIENCIA EN EL SECTOR PÚBLICO DESEMPEÑANDO FUNCIONES SIMILARES O AFINES AL PUESTO AL QUE POSTULA </t>
  </si>
  <si>
    <t xml:space="preserve">Descripción de las 4 principales funciones:
</t>
  </si>
  <si>
    <t>SI</t>
  </si>
  <si>
    <t>Fecha :</t>
  </si>
  <si>
    <t>FIRMA DEL POSTULANTE</t>
  </si>
  <si>
    <t xml:space="preserve">Apellidos y Nombres: </t>
  </si>
  <si>
    <t>TABLAS MAESTRAS</t>
  </si>
  <si>
    <t>#</t>
  </si>
  <si>
    <t>DEPARTAMENTOS</t>
  </si>
  <si>
    <t>PREFIJOS</t>
  </si>
  <si>
    <t>DECLARACION LICENCIADO FFAA</t>
  </si>
  <si>
    <t>DECLARACION PERSONA DISCAPACITADA</t>
  </si>
  <si>
    <t>CONDICION ESTUDIOS</t>
  </si>
  <si>
    <t>SE ENCUENTRA COLEGIADO</t>
  </si>
  <si>
    <t>SE ENCUENTRA HABILITADO COLEGIATURA</t>
  </si>
  <si>
    <t>CONDICION</t>
  </si>
  <si>
    <t>CONDICION ESPECIALIZACION</t>
  </si>
  <si>
    <t>SECTOR EXPERIENCIA</t>
  </si>
  <si>
    <t>REGIMEN EXPERIENCIA</t>
  </si>
  <si>
    <t>CONOCE - OTROS CONOCIMIENTOS</t>
  </si>
  <si>
    <t>NIVEL - OTROS CONOCIMIENTOS</t>
  </si>
  <si>
    <t>AMAZONAS</t>
  </si>
  <si>
    <t>01</t>
  </si>
  <si>
    <t>SECUNDARIA</t>
  </si>
  <si>
    <t>INCOMPLETA</t>
  </si>
  <si>
    <t>EN CURSO</t>
  </si>
  <si>
    <t>CULMINADO</t>
  </si>
  <si>
    <t>PRIVADO</t>
  </si>
  <si>
    <t>D. LEG. N° 276</t>
  </si>
  <si>
    <t>BÁSICO</t>
  </si>
  <si>
    <t>ÁNCASH</t>
  </si>
  <si>
    <t>NO APLICA.</t>
  </si>
  <si>
    <t>TÉCNICA BASICA (1 O 2 AÑOS)</t>
  </si>
  <si>
    <t>COMPLETA</t>
  </si>
  <si>
    <t>NO</t>
  </si>
  <si>
    <t>EGRESADO</t>
  </si>
  <si>
    <t>PÚBLICO</t>
  </si>
  <si>
    <t>D. LEG. N° 728</t>
  </si>
  <si>
    <t>INTERMEDIO</t>
  </si>
  <si>
    <t>APURÍMAC</t>
  </si>
  <si>
    <t>TÉCNICA SUPERIOR (3 O 4 AÑOS)</t>
  </si>
  <si>
    <t>CARRERA SIN COLEGIO PROFESIONAL</t>
  </si>
  <si>
    <t>MAGISTER</t>
  </si>
  <si>
    <t>D. LEG. N° 1057</t>
  </si>
  <si>
    <t>AVANZADO</t>
  </si>
  <si>
    <t>AREQUIPA</t>
  </si>
  <si>
    <t>UNIVERSITARIA</t>
  </si>
  <si>
    <t>BACHILLER</t>
  </si>
  <si>
    <t>DOCTOR</t>
  </si>
  <si>
    <t>D. LEG. N° 1024</t>
  </si>
  <si>
    <t>AYACUCHO</t>
  </si>
  <si>
    <t>TITULADO</t>
  </si>
  <si>
    <t>D. LEG. N° 1401</t>
  </si>
  <si>
    <t>CAJAMARCA</t>
  </si>
  <si>
    <t>LEY N° 30057</t>
  </si>
  <si>
    <t>CALLAO</t>
  </si>
  <si>
    <t>LEY N° 29806 - PAC</t>
  </si>
  <si>
    <t>CUSCO</t>
  </si>
  <si>
    <t>D. LEG. N° 25650 - FAG</t>
  </si>
  <si>
    <t>HUANCAVELICA</t>
  </si>
  <si>
    <t>HUÁNUCO</t>
  </si>
  <si>
    <t>ICA</t>
  </si>
  <si>
    <t>JUNÍN</t>
  </si>
  <si>
    <t>LA LIBERTAD</t>
  </si>
  <si>
    <t>LAMBAYEQUE</t>
  </si>
  <si>
    <t>LIMA</t>
  </si>
  <si>
    <t>LORETO</t>
  </si>
  <si>
    <t>MADRE DE DIOS</t>
  </si>
  <si>
    <t>MOQUEGUA</t>
  </si>
  <si>
    <t>PASCO</t>
  </si>
  <si>
    <t>PIURA</t>
  </si>
  <si>
    <t>PUNO</t>
  </si>
  <si>
    <t>SAN MARTÍN</t>
  </si>
  <si>
    <t>TACNA</t>
  </si>
  <si>
    <t>TUMBES</t>
  </si>
  <si>
    <t>UCAYALI</t>
  </si>
  <si>
    <t>DNI.</t>
  </si>
  <si>
    <t xml:space="preserve">                                                                                                          </t>
  </si>
  <si>
    <t xml:space="preserve"> </t>
  </si>
  <si>
    <t>DEPORTISTA CALIFICADO</t>
  </si>
  <si>
    <t xml:space="preserve">DECLARO SER DEPORTISTA CALIFICADO Y ADJUNTO UNA COPIA DEL CERTIFICADO Y/O DOCUMENTACIÓN CORRESPONDIENTE </t>
  </si>
  <si>
    <t>DECLARO SER LICENCIADO DE LAS FUERZAS ARMADAS Y ADJUNTO UNA COPIA DEL CERTIFICADO Y/O DOCUMENTACIÓN CORRESPONDIENTE.</t>
  </si>
  <si>
    <t>DECLARO SER UNA PERSONA CON DISCAPACIDAD Y ADJUNTO UNA COPIA DEL DOCUMENTO QUE ACREDITA, DE ACUERDO A LA LEY N° 29973.</t>
  </si>
  <si>
    <t>Universitaria</t>
  </si>
  <si>
    <t>Maestría</t>
  </si>
  <si>
    <t>Doctorado</t>
  </si>
  <si>
    <t>CÓDIGO DEL PUESTO</t>
  </si>
  <si>
    <t>II. DATOS PERSONALES</t>
  </si>
  <si>
    <t>SEXO</t>
  </si>
  <si>
    <t>M</t>
  </si>
  <si>
    <t>F</t>
  </si>
  <si>
    <t>DNI</t>
  </si>
  <si>
    <t>Peruana</t>
  </si>
  <si>
    <t>Extranjera</t>
  </si>
  <si>
    <t>Carné de Extranj.</t>
  </si>
  <si>
    <t>REFERENCIA</t>
  </si>
  <si>
    <t>V. COLEGIATURA Y HABILITACIÓN</t>
  </si>
  <si>
    <t>SITUACIÓN ACADÉMICA</t>
  </si>
  <si>
    <t>condicion</t>
  </si>
  <si>
    <t xml:space="preserve">Secundaria </t>
  </si>
  <si>
    <t>INCOMPLETO</t>
  </si>
  <si>
    <t>COMPLETO</t>
  </si>
  <si>
    <t>EGRESADO/A</t>
  </si>
  <si>
    <t>TITULADO/A</t>
  </si>
  <si>
    <t>MAGÍSTER</t>
  </si>
  <si>
    <t>DOCTOR/A</t>
  </si>
  <si>
    <t>Técnica básica       (1 a 2 años)</t>
  </si>
  <si>
    <t>1 AÑO</t>
  </si>
  <si>
    <t>2 AÑOS</t>
  </si>
  <si>
    <t>3 AÑOS</t>
  </si>
  <si>
    <t>4 AÑOS</t>
  </si>
  <si>
    <t>5 AÑOS</t>
  </si>
  <si>
    <t>6 AÑOS</t>
  </si>
  <si>
    <t>7 AÑOS</t>
  </si>
  <si>
    <t>INICIO</t>
  </si>
  <si>
    <t>DESDE</t>
  </si>
  <si>
    <t>HASTA</t>
  </si>
  <si>
    <t>PERIODO</t>
  </si>
  <si>
    <t>TIPO DE ESTUDIO</t>
  </si>
  <si>
    <t>NOMBRE DEL ESTUDIO</t>
  </si>
  <si>
    <t>CENTRO DE ESTUDIOS</t>
  </si>
  <si>
    <t>N.º DE HORAS</t>
  </si>
  <si>
    <t>tipo</t>
  </si>
  <si>
    <t>OTROS ESTUDIOS</t>
  </si>
  <si>
    <t>Básico</t>
  </si>
  <si>
    <t>Intermedio</t>
  </si>
  <si>
    <t>Avanzado</t>
  </si>
  <si>
    <t>OFIMÁTICA U OTROS PROGRAMAS</t>
  </si>
  <si>
    <t>WORD</t>
  </si>
  <si>
    <t>EXCEL</t>
  </si>
  <si>
    <t>POWER POINT</t>
  </si>
  <si>
    <t>NOMBRE</t>
  </si>
  <si>
    <t>PUESTO</t>
  </si>
  <si>
    <t>FIN</t>
  </si>
  <si>
    <t>CARGO QUE OCUPABA</t>
  </si>
  <si>
    <t>TIPO DE EXPERIENCIA</t>
  </si>
  <si>
    <t>TIPO DE ESPERIENCIA</t>
  </si>
  <si>
    <t xml:space="preserve">GENERAL </t>
  </si>
  <si>
    <t>ESPECIFICA</t>
  </si>
  <si>
    <t>N.º</t>
  </si>
  <si>
    <t>MES</t>
  </si>
  <si>
    <t xml:space="preserve">1.- NOMBRE DE LA ENTIDAD </t>
  </si>
  <si>
    <t>2.- NOMBRE DE LA ENTIDAD</t>
  </si>
  <si>
    <t>3.- NOMBRE DE LA ENTIDAD</t>
  </si>
  <si>
    <t>4.- NOMBRE DE LA ENTIDAD</t>
  </si>
  <si>
    <t>5.- NOMBRE DE LA ENTIDAD</t>
  </si>
  <si>
    <t>6.- NOMBRE DE LA ENTIDAD</t>
  </si>
  <si>
    <t>7.- NOMBRE DE LA ENTIDAD</t>
  </si>
  <si>
    <t>8.- NOMBRE DE LA ENTIDAD</t>
  </si>
  <si>
    <t>9.- NOMBRE DE LA ENTIDAD</t>
  </si>
  <si>
    <t>10 .- NOMBRE DE LA ENTIDAD</t>
  </si>
  <si>
    <t>11.- NOMBRE DE LA ENTIDAD</t>
  </si>
  <si>
    <t>12.- NOMBRE DE LA ENTIDAD</t>
  </si>
  <si>
    <t>ENTIDAD</t>
  </si>
  <si>
    <t>ESPECIFICO</t>
  </si>
  <si>
    <t>TIEMPO TOTAL DE EXPERIENCIA LABORAL</t>
  </si>
  <si>
    <t>DÍAS</t>
  </si>
  <si>
    <t>EXPERIENCIA LABORAL GENERAL</t>
  </si>
  <si>
    <t>EXPERIENCIA LABORAL ESPECÍFICA RELACIONADA AL PUESTO</t>
  </si>
  <si>
    <r>
      <t xml:space="preserve">VI. CONOCIMIENTOS                                                                                                                                                                                                               </t>
    </r>
    <r>
      <rPr>
        <sz val="11"/>
        <rFont val="Arial Narrow"/>
        <family val="2"/>
      </rPr>
      <t>(Registrar conforme al requisito del puesto)</t>
    </r>
  </si>
  <si>
    <r>
      <t xml:space="preserve">VIII. EXPERIENCIA LABORAL                                                                                                                                                                                                        </t>
    </r>
    <r>
      <rPr>
        <sz val="10"/>
        <rFont val="Arial Narrow"/>
        <family val="2"/>
      </rPr>
      <t>(Registrar conforme al requisito del puesto)</t>
    </r>
  </si>
  <si>
    <t>DESCRIBIR CINCO (5) FUNCIONES PRINCIPALES QUE REALIZABA</t>
  </si>
  <si>
    <t xml:space="preserve">PERIODO </t>
  </si>
  <si>
    <t>FECHA (día/mes/año)</t>
  </si>
  <si>
    <t>Indice derecho</t>
  </si>
  <si>
    <r>
      <t xml:space="preserve">DOCUMENTO DE IDENTIDAD                    </t>
    </r>
    <r>
      <rPr>
        <b/>
        <sz val="9"/>
        <rFont val="Arial Narrow"/>
        <family val="2"/>
      </rPr>
      <t>(marcas con "X" y desribir el número)</t>
    </r>
  </si>
  <si>
    <r>
      <t xml:space="preserve">NACIONALIDAD                                   </t>
    </r>
    <r>
      <rPr>
        <b/>
        <sz val="9"/>
        <rFont val="Arial Narrow"/>
        <family val="2"/>
      </rPr>
      <t>(marcar con "X" y decribir)</t>
    </r>
    <r>
      <rPr>
        <b/>
        <sz val="10"/>
        <rFont val="Arial Narrow"/>
        <family val="2"/>
      </rPr>
      <t xml:space="preserve"> </t>
    </r>
  </si>
  <si>
    <t xml:space="preserve">Elegir la opción que corresponda y es obligatorio adjuntar el documento que lo sustenta y describir la fecha (día/mes/año) correspondiente </t>
  </si>
  <si>
    <t>REFERENCIA LABORAL</t>
  </si>
  <si>
    <t>REFERENCIA ABORAL</t>
  </si>
  <si>
    <t>……/……/……….</t>
  </si>
  <si>
    <t>..…/.…./...…..</t>
  </si>
  <si>
    <t>EXPERIENCIA LABORAL ESPECÍFICA RELACIONADA AL PUESTO REALIZADO EN EL SECTOR PÚBLICO</t>
  </si>
  <si>
    <t>I. DATOS DEL PUESTO AL QUE POSTULA</t>
  </si>
  <si>
    <t>ÓRGANO</t>
  </si>
  <si>
    <t>UNIDAD ORGÁNICA</t>
  </si>
  <si>
    <t>NOMBRE DEL PUESTO</t>
  </si>
  <si>
    <t>CARRERA / ESPECIALIDAD</t>
  </si>
  <si>
    <t>PERÍODO                (mes/año)</t>
  </si>
  <si>
    <t>FECHA DEL TÍTULO O GRADO</t>
  </si>
  <si>
    <t>N.° FOLIO</t>
  </si>
  <si>
    <t>Técnica superior   (3 a 4 años)</t>
  </si>
  <si>
    <t>Segunda especialidad</t>
  </si>
  <si>
    <t>N.° COLEGIATURA</t>
  </si>
  <si>
    <t>PARA RECONOCER LA EXPERIENCIA LABORAL GENERAL A PARTIR DE EGRESADO UNIVERSITARIO O TÉCNICO (conforme requisito descrito en el perfil de puesto)</t>
  </si>
  <si>
    <t>FECHA DE EGRESADO DE FORMACIÓN TÉCNICA</t>
  </si>
  <si>
    <t xml:space="preserve">FECHA DE EGRESADO DE FORMACIÓN UNIVERSITARIA </t>
  </si>
  <si>
    <t>IDIOMA</t>
  </si>
  <si>
    <t>TELÉFONO / CORREO</t>
  </si>
  <si>
    <r>
      <t xml:space="preserve">IV. FORMACIÓN ACADÉMICA                                                                                                                                                                                                           </t>
    </r>
    <r>
      <rPr>
        <sz val="11"/>
        <rFont val="Arial Narrow"/>
        <family val="2"/>
      </rPr>
      <t>El postulante que suscribe declara que CUMPLE CON TODOS LOS REQUISITOS MÍNIMOS del puesto convocado como son:</t>
    </r>
  </si>
  <si>
    <t>ANEXO N° 01</t>
  </si>
  <si>
    <t>La información contenida en el presente formato de hoja de vida tiene carácter de Declaración Jurada, por lo cual la Universidad Nacional de Juliaca tomará en cuenta la información en ella consignada, reservándose el derecho de llevar a cabo la verificación posterior correspondiente; así como solicitar la acreditación de la misma.
En caso de haberse producido la contratación laboral y de detectarse la falsedad de la información, se incurrirá en comisión de falta grave y se iniciará el procedimiento correspondiente, con arreglo a las normas vigentes, sin perjuicio de la responsabilidad administrativa, civil y/o penal, que haya lugar, reservándose la Universidad Nacional de Juliaca el derecho de llevar a cabo la verificación posterior correspondiente.</t>
  </si>
  <si>
    <t>En cumplimiento de la Ley N.° 29733, Ley de Protección de Datos Personales y su Reglamento, le informamos que los datos personales consignados por usted, en el marco de la etapa de inscripción de postulantes del presente proceso de selección, serán incorporados a un banco de datos cuyo responsable es la Universidad Nacional de Juliaca,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</si>
  <si>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 xml:space="preserve">CURSO </t>
  </si>
  <si>
    <t>TALLER</t>
  </si>
  <si>
    <t>SEMINARIO</t>
  </si>
  <si>
    <t>PROGRAMA DE ESPECIALIZACIÓN</t>
  </si>
  <si>
    <t>DIPLOMADO</t>
  </si>
  <si>
    <t xml:space="preserve">  FICHA DE POSTULANTE   </t>
  </si>
  <si>
    <t>DECLARACION JURADA DE DATOS PERSONALES</t>
  </si>
  <si>
    <t>CELULAR (*)</t>
  </si>
  <si>
    <t>¿TENGO COLEGIATURA?</t>
  </si>
  <si>
    <t>¿TENGO HABILITACIÓN?</t>
  </si>
  <si>
    <t>Link de la Constancia de Habilitación del Colegio Profesional:</t>
  </si>
  <si>
    <r>
      <t xml:space="preserve">III. BONIFICACIONES                                                                                                                                                                                                                                    </t>
    </r>
    <r>
      <rPr>
        <sz val="11"/>
        <rFont val="Arial Narrow"/>
        <family val="2"/>
      </rPr>
      <t>(Obligatorio sustentar documentadamente)</t>
    </r>
  </si>
  <si>
    <t>CONSIGNO CORREO ELECTRÓNICO (*)</t>
  </si>
  <si>
    <t>(*) Consignar correctamente su número telefónico y dirección de correo electrónico, donde el postulante autoriza a la entidad utilizar tales medios para notificaciones pertinentes.</t>
  </si>
  <si>
    <r>
      <rPr>
        <b/>
        <sz val="14"/>
        <rFont val="Arial Narrow"/>
        <family val="2"/>
      </rPr>
      <t>CURSOS, PROGRAMA DE ESPECIALIZACIÓN O DIPLOMADO</t>
    </r>
    <r>
      <rPr>
        <b/>
        <sz val="9"/>
        <rFont val="Arial Narrow"/>
        <family val="2"/>
      </rPr>
      <t xml:space="preserve">                                                                                                                                                                                                                                                                          Concluido y no tener una antiguedad mayor a cinco (5) años</t>
    </r>
  </si>
  <si>
    <t>BONIFICACIÓN A LOS POSTULANTES TÉCNICOS Y PROFESIONALES QUE TENGAN COMO MÁXIMO 29 AÑOS DE EDAD</t>
  </si>
  <si>
    <t>CAS TRANSITORIO   N° 03-2026-UNAJ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</si>
</sst>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name val="Calibri"/>
      <scheme val="minor"/>
    </font>
    <font>
      <sz val="11"/>
      <name val="Calibri"/>
      <family val="2"/>
    </font>
    <font>
      <b/>
      <sz val="14"/>
      <name val="Arial Narrow"/>
      <family val="2"/>
    </font>
    <font>
      <sz val="9"/>
      <name val="Arial Narrow"/>
      <family val="2"/>
    </font>
    <font>
      <b/>
      <sz val="9"/>
      <name val="Arial Narrow"/>
      <family val="2"/>
    </font>
    <font>
      <b/>
      <i/>
      <sz val="9"/>
      <name val="Arial Narrow"/>
      <family val="2"/>
    </font>
    <font>
      <sz val="11"/>
      <name val="Calibri"/>
      <family val="2"/>
    </font>
    <font>
      <b/>
      <u/>
      <sz val="22"/>
      <name val="Calibri"/>
      <family val="2"/>
    </font>
    <font>
      <b/>
      <sz val="11"/>
      <name val="Calibri"/>
      <family val="2"/>
    </font>
    <font>
      <sz val="12"/>
      <color rgb="FF212529"/>
      <name val="Quattrocento Sans"/>
    </font>
    <font>
      <b/>
      <u/>
      <sz val="18"/>
      <name val="Calibri"/>
      <family val="2"/>
    </font>
    <font>
      <b/>
      <sz val="24"/>
      <color theme="6" tint="0.79998168889431442"/>
      <name val="Calibri"/>
      <family val="2"/>
    </font>
    <font>
      <sz val="11"/>
      <color theme="6" tint="0.79998168889431442"/>
      <name val="Calibri"/>
      <family val="2"/>
    </font>
    <font>
      <sz val="12"/>
      <name val="Arial Narrow"/>
      <family val="2"/>
    </font>
    <font>
      <b/>
      <sz val="10"/>
      <name val="Arial Narrow"/>
      <family val="2"/>
    </font>
    <font>
      <sz val="10"/>
      <name val="Calibri"/>
      <family val="2"/>
    </font>
    <font>
      <sz val="10"/>
      <name val="Arial Narrow"/>
      <family val="2"/>
    </font>
    <font>
      <sz val="10"/>
      <name val="Calibri"/>
      <family val="2"/>
      <scheme val="minor"/>
    </font>
    <font>
      <sz val="12"/>
      <name val="Calibri"/>
      <family val="2"/>
      <scheme val="minor"/>
    </font>
    <font>
      <sz val="11"/>
      <name val="Calibri"/>
      <family val="2"/>
    </font>
    <font>
      <b/>
      <sz val="15"/>
      <name val="Calibri"/>
      <family val="2"/>
    </font>
    <font>
      <b/>
      <sz val="9"/>
      <name val="Calibri"/>
      <family val="2"/>
    </font>
    <font>
      <b/>
      <sz val="20"/>
      <name val="Calibri"/>
      <family val="2"/>
    </font>
    <font>
      <b/>
      <sz val="17"/>
      <name val="Calibri"/>
      <family val="2"/>
    </font>
    <font>
      <b/>
      <sz val="11"/>
      <name val="Arial Narrow"/>
      <family val="2"/>
    </font>
    <font>
      <sz val="11"/>
      <name val="Calibri"/>
      <family val="2"/>
      <scheme val="minor"/>
    </font>
    <font>
      <b/>
      <sz val="14"/>
      <name val="Arial Narrow"/>
      <family val="2"/>
    </font>
    <font>
      <b/>
      <sz val="12"/>
      <name val="Arial Narrow"/>
      <family val="2"/>
    </font>
    <font>
      <sz val="12"/>
      <name val="Calibri"/>
      <family val="2"/>
    </font>
    <font>
      <b/>
      <sz val="9"/>
      <name val="Arial Narrow"/>
      <family val="2"/>
    </font>
    <font>
      <u/>
      <sz val="12"/>
      <name val="Calibri"/>
      <family val="2"/>
    </font>
    <font>
      <b/>
      <sz val="11"/>
      <name val="Calibri"/>
      <family val="2"/>
      <scheme val="minor"/>
    </font>
    <font>
      <b/>
      <sz val="10"/>
      <name val="Calibri"/>
      <family val="2"/>
    </font>
    <font>
      <sz val="11"/>
      <name val="Arial Narrow"/>
      <family val="2"/>
    </font>
    <font>
      <sz val="9"/>
      <name val="Arial Narrow"/>
      <family val="2"/>
    </font>
    <font>
      <b/>
      <sz val="10"/>
      <name val="Calibri"/>
      <family val="2"/>
      <scheme val="minor"/>
    </font>
    <font>
      <b/>
      <sz val="23"/>
      <name val="Calibri"/>
      <family val="2"/>
    </font>
    <font>
      <b/>
      <sz val="18"/>
      <name val="Calibri"/>
      <family val="2"/>
    </font>
    <font>
      <sz val="14"/>
      <name val="Arial Narrow"/>
      <family val="2"/>
    </font>
    <font>
      <sz val="14"/>
      <name val="Calibri"/>
      <family val="2"/>
    </font>
    <font>
      <b/>
      <sz val="14"/>
      <name val="Calibri"/>
      <family val="2"/>
    </font>
    <font>
      <b/>
      <i/>
      <sz val="12"/>
      <color rgb="FF340CDE"/>
      <name val="Arial Narrow"/>
      <family val="2"/>
    </font>
  </fonts>
  <fills count="15">
    <fill>
      <patternFill patternType="none"/>
    </fill>
    <fill>
      <patternFill patternType="gray125"/>
    </fill>
    <fill>
      <patternFill patternType="solid">
        <fgColor rgb="FF8D0303"/>
        <bgColor rgb="FF8D0303"/>
      </patternFill>
    </fill>
    <fill>
      <patternFill patternType="solid">
        <fgColor rgb="FFFFFFFF"/>
        <bgColor rgb="FFFFFFFF"/>
      </patternFill>
    </fill>
    <fill>
      <patternFill patternType="solid">
        <fgColor theme="0"/>
        <bgColor indexed="64"/>
      </patternFill>
    </fill>
    <fill>
      <patternFill patternType="solid">
        <fgColor theme="0"/>
        <bgColor rgb="FF660202"/>
      </patternFill>
    </fill>
    <fill>
      <patternFill patternType="solid">
        <fgColor theme="0"/>
        <bgColor rgb="FF8D0303"/>
      </patternFill>
    </fill>
    <fill>
      <patternFill patternType="solid">
        <fgColor theme="2"/>
        <bgColor rgb="FF660202"/>
      </patternFill>
    </fill>
    <fill>
      <patternFill patternType="solid">
        <fgColor theme="2"/>
        <bgColor indexed="64"/>
      </patternFill>
    </fill>
    <fill>
      <patternFill patternType="solid">
        <fgColor theme="2"/>
        <bgColor rgb="FF8D0303"/>
      </patternFill>
    </fill>
    <fill>
      <patternFill patternType="solid">
        <fgColor theme="0"/>
        <bgColor rgb="FFA40000"/>
      </patternFill>
    </fill>
    <fill>
      <patternFill patternType="solid">
        <fgColor theme="5" tint="0.3999755851924192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4" tint="0.39997558519241921"/>
        <bgColor indexed="64"/>
      </patternFill>
    </fill>
  </fills>
  <borders count="1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
    <xf numFmtId="0" fontId="0" fillId="0" borderId="0"/>
  </cellStyleXfs>
  <cellXfs count="304">
    <xf numFmtId="0" fontId="0" fillId="0" borderId="0" xfId="0"/>
    <xf numFmtId="0" fontId="3" fillId="0" borderId="0" xfId="0" applyFont="1" applyAlignment="1">
      <alignment horizontal="center" vertical="center" wrapText="1"/>
    </xf>
    <xf numFmtId="0" fontId="3" fillId="0" borderId="0" xfId="0" applyFont="1" applyAlignment="1">
      <alignment horizontal="left" vertical="center"/>
    </xf>
    <xf numFmtId="0" fontId="4" fillId="0" borderId="3" xfId="0" applyFont="1" applyBorder="1" applyAlignment="1">
      <alignment horizontal="left" vertical="center"/>
    </xf>
    <xf numFmtId="0" fontId="5" fillId="0" borderId="0" xfId="0" applyFont="1" applyAlignment="1">
      <alignment horizontal="left" vertical="center"/>
    </xf>
    <xf numFmtId="14" fontId="3" fillId="0" borderId="0" xfId="0" applyNumberFormat="1" applyFont="1" applyAlignment="1">
      <alignment horizontal="center" vertical="center"/>
    </xf>
    <xf numFmtId="0" fontId="6" fillId="0" borderId="0" xfId="0" applyFont="1" applyAlignment="1">
      <alignment horizontal="center"/>
    </xf>
    <xf numFmtId="0" fontId="6" fillId="0" borderId="0" xfId="0" applyFont="1" applyAlignment="1">
      <alignment horizontal="left"/>
    </xf>
    <xf numFmtId="0" fontId="8" fillId="2" borderId="4" xfId="0" applyFont="1" applyFill="1" applyBorder="1" applyAlignment="1">
      <alignment horizontal="center"/>
    </xf>
    <xf numFmtId="0" fontId="8" fillId="2" borderId="4" xfId="0" applyFont="1" applyFill="1" applyBorder="1" applyAlignment="1">
      <alignment horizontal="left"/>
    </xf>
    <xf numFmtId="0" fontId="9" fillId="3" borderId="4" xfId="0" applyFont="1" applyFill="1" applyBorder="1" applyAlignment="1">
      <alignment horizontal="center" vertical="center" wrapText="1"/>
    </xf>
    <xf numFmtId="0" fontId="9" fillId="3" borderId="4" xfId="0" applyFont="1" applyFill="1" applyBorder="1" applyAlignment="1">
      <alignment horizontal="left" vertical="center" wrapText="1"/>
    </xf>
    <xf numFmtId="0" fontId="6" fillId="0" borderId="4" xfId="0" quotePrefix="1" applyFont="1" applyBorder="1" applyAlignment="1">
      <alignment horizontal="center"/>
    </xf>
    <xf numFmtId="0" fontId="6" fillId="0" borderId="4" xfId="0" applyFont="1" applyBorder="1" applyAlignment="1">
      <alignment horizontal="left" wrapText="1"/>
    </xf>
    <xf numFmtId="0" fontId="6" fillId="0" borderId="4" xfId="0" applyFont="1" applyBorder="1" applyAlignment="1">
      <alignment horizontal="left"/>
    </xf>
    <xf numFmtId="0" fontId="6" fillId="0" borderId="4" xfId="0" applyFont="1" applyBorder="1" applyAlignment="1">
      <alignment horizontal="center"/>
    </xf>
    <xf numFmtId="0" fontId="10" fillId="0" borderId="0" xfId="0" applyFont="1"/>
    <xf numFmtId="0" fontId="8" fillId="2" borderId="4" xfId="0" applyFont="1" applyFill="1" applyBorder="1"/>
    <xf numFmtId="0" fontId="9" fillId="3" borderId="4" xfId="0" applyFont="1" applyFill="1" applyBorder="1" applyAlignment="1">
      <alignment vertical="center" wrapText="1"/>
    </xf>
    <xf numFmtId="0" fontId="6" fillId="0" borderId="4" xfId="0" quotePrefix="1" applyFont="1" applyBorder="1"/>
    <xf numFmtId="0" fontId="6" fillId="0" borderId="4" xfId="0" applyFont="1" applyBorder="1" applyAlignment="1">
      <alignment wrapText="1"/>
    </xf>
    <xf numFmtId="0" fontId="6" fillId="0" borderId="4" xfId="0" applyFont="1" applyBorder="1"/>
    <xf numFmtId="0" fontId="16" fillId="0" borderId="0" xfId="0" applyFont="1" applyAlignment="1">
      <alignment horizontal="center" vertical="center" wrapText="1"/>
    </xf>
    <xf numFmtId="0" fontId="16" fillId="0" borderId="0" xfId="0" applyFont="1" applyAlignment="1">
      <alignment horizontal="left" vertical="center"/>
    </xf>
    <xf numFmtId="0" fontId="14" fillId="0" borderId="3" xfId="0" applyFont="1" applyBorder="1" applyAlignment="1">
      <alignment horizontal="left" vertical="center"/>
    </xf>
    <xf numFmtId="0" fontId="16" fillId="0" borderId="0" xfId="0" applyFont="1" applyAlignment="1">
      <alignment horizontal="left" vertical="top" wrapText="1"/>
    </xf>
    <xf numFmtId="0" fontId="16" fillId="0" borderId="0" xfId="0" applyFont="1" applyAlignment="1">
      <alignment horizontal="left" vertical="top"/>
    </xf>
    <xf numFmtId="0" fontId="16" fillId="0" borderId="0" xfId="0" applyFont="1" applyAlignment="1">
      <alignment horizontal="center" vertical="center"/>
    </xf>
    <xf numFmtId="0" fontId="12" fillId="4" borderId="2" xfId="0" applyFont="1" applyFill="1" applyBorder="1"/>
    <xf numFmtId="0" fontId="11" fillId="5" borderId="1" xfId="0" applyFont="1" applyFill="1" applyBorder="1" applyAlignment="1">
      <alignment vertical="center"/>
    </xf>
    <xf numFmtId="0" fontId="20" fillId="4" borderId="2" xfId="0" applyFont="1" applyFill="1" applyBorder="1"/>
    <xf numFmtId="0" fontId="22" fillId="4" borderId="3" xfId="0" applyFont="1" applyFill="1" applyBorder="1"/>
    <xf numFmtId="0" fontId="21" fillId="4" borderId="3" xfId="0" applyFont="1" applyFill="1" applyBorder="1" applyAlignment="1">
      <alignment vertical="center" wrapText="1"/>
    </xf>
    <xf numFmtId="0" fontId="18" fillId="0" borderId="0" xfId="0" applyFont="1"/>
    <xf numFmtId="0" fontId="25" fillId="0" borderId="0" xfId="0" applyFont="1"/>
    <xf numFmtId="0" fontId="3" fillId="0" borderId="3" xfId="0" applyFont="1" applyBorder="1" applyAlignment="1">
      <alignment vertical="center" wrapText="1"/>
    </xf>
    <xf numFmtId="0" fontId="3" fillId="0" borderId="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3" xfId="0" applyFont="1" applyBorder="1" applyAlignment="1">
      <alignment horizontal="left" vertical="center"/>
    </xf>
    <xf numFmtId="0" fontId="15" fillId="0" borderId="3" xfId="0" applyFont="1" applyBorder="1"/>
    <xf numFmtId="0" fontId="16" fillId="0" borderId="3" xfId="0" applyFont="1" applyBorder="1" applyAlignment="1">
      <alignment horizontal="center" vertical="center" wrapText="1"/>
    </xf>
    <xf numFmtId="0" fontId="2" fillId="5" borderId="3" xfId="0" applyFont="1" applyFill="1" applyBorder="1" applyAlignment="1">
      <alignment horizontal="center" vertical="center"/>
    </xf>
    <xf numFmtId="0" fontId="1" fillId="4" borderId="3" xfId="0" applyFont="1" applyFill="1" applyBorder="1"/>
    <xf numFmtId="0" fontId="0" fillId="4" borderId="0" xfId="0" applyFill="1"/>
    <xf numFmtId="0" fontId="25" fillId="0" borderId="0" xfId="0" applyFont="1" applyAlignment="1">
      <alignment vertical="center"/>
    </xf>
    <xf numFmtId="0" fontId="15" fillId="4" borderId="3" xfId="0" applyFont="1" applyFill="1" applyBorder="1"/>
    <xf numFmtId="0" fontId="14" fillId="0" borderId="12" xfId="0" applyFont="1" applyBorder="1" applyAlignment="1">
      <alignment vertical="center" wrapText="1"/>
    </xf>
    <xf numFmtId="0" fontId="15" fillId="0" borderId="3" xfId="0" applyFont="1" applyBorder="1" applyAlignment="1">
      <alignment horizontal="center"/>
    </xf>
    <xf numFmtId="0" fontId="25" fillId="0" borderId="0" xfId="0" applyFont="1" applyAlignment="1">
      <alignment horizontal="left"/>
    </xf>
    <xf numFmtId="0" fontId="14" fillId="0" borderId="9" xfId="0" applyFont="1" applyBorder="1" applyAlignment="1">
      <alignment vertical="center" wrapText="1"/>
    </xf>
    <xf numFmtId="0" fontId="0" fillId="0" borderId="6" xfId="0" applyBorder="1"/>
    <xf numFmtId="0" fontId="0" fillId="0" borderId="6" xfId="0" applyBorder="1" applyAlignment="1">
      <alignment horizontal="center"/>
    </xf>
    <xf numFmtId="0" fontId="33" fillId="0" borderId="0" xfId="0" applyFont="1"/>
    <xf numFmtId="0" fontId="0" fillId="0" borderId="3" xfId="0" applyBorder="1"/>
    <xf numFmtId="0" fontId="16" fillId="0" borderId="3" xfId="0" applyFont="1" applyBorder="1" applyAlignment="1">
      <alignment horizontal="left" vertical="center"/>
    </xf>
    <xf numFmtId="0" fontId="16" fillId="0" borderId="3" xfId="0" applyFont="1" applyBorder="1" applyAlignment="1">
      <alignment horizontal="center" vertical="top" wrapText="1"/>
    </xf>
    <xf numFmtId="0" fontId="0" fillId="0" borderId="0" xfId="0" applyAlignment="1">
      <alignment vertical="center"/>
    </xf>
    <xf numFmtId="0" fontId="31" fillId="0" borderId="0" xfId="0" applyFont="1" applyAlignment="1">
      <alignment vertical="center"/>
    </xf>
    <xf numFmtId="0" fontId="0" fillId="0" borderId="0" xfId="0" applyAlignment="1">
      <alignment vertical="center" wrapText="1"/>
    </xf>
    <xf numFmtId="0" fontId="0" fillId="0" borderId="6" xfId="0" applyBorder="1" applyAlignment="1">
      <alignment vertical="center" wrapText="1"/>
    </xf>
    <xf numFmtId="0" fontId="0" fillId="0" borderId="6" xfId="0" applyBorder="1" applyAlignment="1">
      <alignment horizontal="center" wrapText="1"/>
    </xf>
    <xf numFmtId="0" fontId="31" fillId="0" borderId="6" xfId="0" applyFont="1" applyBorder="1" applyAlignment="1">
      <alignment vertical="center"/>
    </xf>
    <xf numFmtId="0" fontId="0" fillId="0" borderId="6" xfId="0" applyBorder="1" applyAlignment="1">
      <alignment vertical="center"/>
    </xf>
    <xf numFmtId="0" fontId="25" fillId="8" borderId="6" xfId="0" applyFont="1" applyFill="1" applyBorder="1" applyAlignment="1">
      <alignment vertical="center"/>
    </xf>
    <xf numFmtId="0" fontId="25" fillId="8" borderId="6" xfId="0" applyFont="1" applyFill="1" applyBorder="1" applyAlignment="1">
      <alignment vertical="center" wrapText="1"/>
    </xf>
    <xf numFmtId="0" fontId="25" fillId="11" borderId="6" xfId="0" applyFont="1" applyFill="1" applyBorder="1" applyAlignment="1">
      <alignment vertical="center"/>
    </xf>
    <xf numFmtId="0" fontId="0" fillId="11" borderId="6" xfId="0" applyFill="1" applyBorder="1"/>
    <xf numFmtId="0" fontId="25" fillId="12" borderId="0" xfId="0" applyFont="1" applyFill="1"/>
    <xf numFmtId="0" fontId="16" fillId="0" borderId="3" xfId="0" applyFont="1" applyBorder="1" applyAlignment="1">
      <alignment horizontal="center" vertical="center"/>
    </xf>
    <xf numFmtId="14" fontId="16" fillId="0" borderId="3" xfId="0" applyNumberFormat="1" applyFont="1" applyBorder="1" applyAlignment="1">
      <alignment horizontal="center" vertical="center" wrapText="1"/>
    </xf>
    <xf numFmtId="0" fontId="0" fillId="0" borderId="3" xfId="0" applyBorder="1" applyAlignment="1">
      <alignment horizontal="center"/>
    </xf>
    <xf numFmtId="0" fontId="0" fillId="0" borderId="12" xfId="0" applyBorder="1" applyAlignment="1">
      <alignment horizontal="center"/>
    </xf>
    <xf numFmtId="0" fontId="23" fillId="4" borderId="12" xfId="0" applyFont="1" applyFill="1" applyBorder="1" applyAlignment="1">
      <alignment horizontal="center" vertical="center"/>
    </xf>
    <xf numFmtId="49" fontId="16" fillId="4" borderId="3" xfId="0" quotePrefix="1" applyNumberFormat="1" applyFont="1" applyFill="1" applyBorder="1" applyAlignment="1">
      <alignment horizontal="center" vertical="center" wrapText="1"/>
    </xf>
    <xf numFmtId="49" fontId="16" fillId="0" borderId="3" xfId="0" quotePrefix="1" applyNumberFormat="1" applyFont="1" applyBorder="1" applyAlignment="1">
      <alignment horizontal="center" vertical="center" wrapText="1"/>
    </xf>
    <xf numFmtId="14" fontId="16" fillId="0" borderId="3" xfId="0" quotePrefix="1" applyNumberFormat="1" applyFont="1" applyBorder="1" applyAlignment="1">
      <alignment horizontal="center" vertical="center" wrapText="1"/>
    </xf>
    <xf numFmtId="0" fontId="15" fillId="0" borderId="3" xfId="0" applyFont="1" applyBorder="1" applyAlignment="1">
      <alignment horizontal="center" vertical="center"/>
    </xf>
    <xf numFmtId="0" fontId="13" fillId="0" borderId="5" xfId="0" applyFont="1" applyBorder="1" applyAlignment="1">
      <alignment vertical="center"/>
    </xf>
    <xf numFmtId="0" fontId="35" fillId="4" borderId="6" xfId="0" applyFont="1" applyFill="1" applyBorder="1" applyAlignment="1">
      <alignment horizontal="center" vertical="center"/>
    </xf>
    <xf numFmtId="0" fontId="14" fillId="4" borderId="7" xfId="0" applyFont="1" applyFill="1" applyBorder="1" applyAlignment="1">
      <alignment horizontal="left" vertical="center" wrapText="1"/>
    </xf>
    <xf numFmtId="0" fontId="14" fillId="4" borderId="5" xfId="0" applyFont="1" applyFill="1" applyBorder="1" applyAlignment="1">
      <alignment horizontal="left" vertical="center" wrapText="1"/>
    </xf>
    <xf numFmtId="0" fontId="14" fillId="4" borderId="8" xfId="0" applyFont="1" applyFill="1" applyBorder="1" applyAlignment="1">
      <alignment horizontal="left" vertical="center" wrapText="1"/>
    </xf>
    <xf numFmtId="0" fontId="14" fillId="4" borderId="6" xfId="0" applyFont="1" applyFill="1" applyBorder="1" applyAlignment="1">
      <alignment horizontal="left" vertical="center" wrapText="1"/>
    </xf>
    <xf numFmtId="0" fontId="14" fillId="8" borderId="6" xfId="0" applyFont="1" applyFill="1" applyBorder="1" applyAlignment="1">
      <alignment horizontal="center" vertical="center" wrapText="1"/>
    </xf>
    <xf numFmtId="0" fontId="32" fillId="8" borderId="6" xfId="0" applyFont="1" applyFill="1" applyBorder="1" applyAlignment="1">
      <alignment horizontal="center"/>
    </xf>
    <xf numFmtId="0" fontId="3" fillId="0" borderId="6" xfId="0" applyFont="1" applyBorder="1" applyAlignment="1">
      <alignment horizontal="center" vertical="center" wrapText="1"/>
    </xf>
    <xf numFmtId="0" fontId="16" fillId="0" borderId="9" xfId="0" applyFont="1" applyBorder="1" applyAlignment="1">
      <alignment horizontal="center" vertical="center" wrapText="1"/>
    </xf>
    <xf numFmtId="0" fontId="18" fillId="4" borderId="6" xfId="0" applyFont="1" applyFill="1" applyBorder="1" applyAlignment="1">
      <alignment horizontal="center"/>
    </xf>
    <xf numFmtId="14" fontId="13" fillId="4" borderId="7" xfId="0" applyNumberFormat="1" applyFont="1" applyFill="1" applyBorder="1" applyAlignment="1">
      <alignment horizontal="center" vertical="center" wrapText="1"/>
    </xf>
    <xf numFmtId="14" fontId="13" fillId="4" borderId="5" xfId="0" applyNumberFormat="1" applyFont="1" applyFill="1" applyBorder="1" applyAlignment="1">
      <alignment horizontal="center" vertical="center" wrapText="1"/>
    </xf>
    <xf numFmtId="14" fontId="13" fillId="4" borderId="8" xfId="0" applyNumberFormat="1" applyFont="1" applyFill="1" applyBorder="1" applyAlignment="1">
      <alignment horizontal="center" vertical="center" wrapText="1"/>
    </xf>
    <xf numFmtId="0" fontId="14" fillId="13" borderId="6"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13" fillId="4" borderId="8" xfId="0" applyFont="1" applyFill="1" applyBorder="1" applyAlignment="1">
      <alignment horizontal="center" vertical="center" wrapText="1"/>
    </xf>
    <xf numFmtId="14" fontId="16" fillId="4" borderId="6" xfId="0" applyNumberFormat="1" applyFont="1" applyFill="1" applyBorder="1" applyAlignment="1">
      <alignment horizontal="center" vertical="center" wrapText="1"/>
    </xf>
    <xf numFmtId="14" fontId="16" fillId="4" borderId="7" xfId="0" applyNumberFormat="1" applyFont="1" applyFill="1" applyBorder="1" applyAlignment="1">
      <alignment horizontal="center" vertical="center" wrapText="1"/>
    </xf>
    <xf numFmtId="14" fontId="16" fillId="4" borderId="5" xfId="0" applyNumberFormat="1" applyFont="1" applyFill="1" applyBorder="1" applyAlignment="1">
      <alignment horizontal="center" vertical="center" wrapText="1"/>
    </xf>
    <xf numFmtId="14" fontId="16" fillId="4" borderId="8" xfId="0" applyNumberFormat="1" applyFont="1" applyFill="1" applyBorder="1" applyAlignment="1">
      <alignment horizontal="center" vertical="center" wrapText="1"/>
    </xf>
    <xf numFmtId="0" fontId="16" fillId="4" borderId="7" xfId="0" applyFont="1" applyFill="1" applyBorder="1" applyAlignment="1">
      <alignment horizontal="center" vertical="center"/>
    </xf>
    <xf numFmtId="0" fontId="16" fillId="4" borderId="5" xfId="0" applyFont="1" applyFill="1" applyBorder="1" applyAlignment="1">
      <alignment horizontal="center" vertical="center"/>
    </xf>
    <xf numFmtId="0" fontId="16" fillId="4" borderId="8" xfId="0" applyFont="1" applyFill="1" applyBorder="1" applyAlignment="1">
      <alignment horizontal="center" vertical="center"/>
    </xf>
    <xf numFmtId="14" fontId="14" fillId="13" borderId="6" xfId="0" applyNumberFormat="1" applyFont="1" applyFill="1" applyBorder="1" applyAlignment="1">
      <alignment horizontal="left" vertical="center" wrapText="1"/>
    </xf>
    <xf numFmtId="14" fontId="14" fillId="13" borderId="5" xfId="0" applyNumberFormat="1" applyFont="1" applyFill="1" applyBorder="1" applyAlignment="1">
      <alignment horizontal="center" vertical="center" wrapText="1"/>
    </xf>
    <xf numFmtId="14" fontId="14" fillId="13" borderId="8" xfId="0" applyNumberFormat="1" applyFont="1" applyFill="1" applyBorder="1" applyAlignment="1">
      <alignment horizontal="center" vertical="center" wrapText="1"/>
    </xf>
    <xf numFmtId="0" fontId="16" fillId="4" borderId="6" xfId="0" applyFont="1" applyFill="1" applyBorder="1" applyAlignment="1">
      <alignment horizontal="left" vertical="center"/>
    </xf>
    <xf numFmtId="14" fontId="13" fillId="0" borderId="0" xfId="0" applyNumberFormat="1" applyFont="1" applyAlignment="1">
      <alignment horizontal="left" vertical="center"/>
    </xf>
    <xf numFmtId="0" fontId="3" fillId="0" borderId="12" xfId="0" applyFont="1" applyBorder="1" applyAlignment="1">
      <alignment horizontal="center" vertical="center" wrapText="1"/>
    </xf>
    <xf numFmtId="0" fontId="13" fillId="0" borderId="0" xfId="0" applyFont="1" applyAlignment="1">
      <alignment horizontal="center" vertical="center"/>
    </xf>
    <xf numFmtId="0" fontId="13" fillId="4" borderId="6" xfId="0" applyFont="1" applyFill="1" applyBorder="1" applyAlignment="1">
      <alignment horizontal="center" vertical="center" wrapText="1"/>
    </xf>
    <xf numFmtId="0" fontId="28" fillId="4" borderId="6" xfId="0" applyFont="1" applyFill="1" applyBorder="1"/>
    <xf numFmtId="0" fontId="14" fillId="8" borderId="10" xfId="0" applyFont="1" applyFill="1" applyBorder="1" applyAlignment="1">
      <alignment horizontal="center" vertical="center" wrapText="1"/>
    </xf>
    <xf numFmtId="0" fontId="14" fillId="8" borderId="9"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4" fillId="8" borderId="12" xfId="0" applyFont="1" applyFill="1" applyBorder="1" applyAlignment="1">
      <alignment horizontal="center" vertical="center" wrapText="1"/>
    </xf>
    <xf numFmtId="0" fontId="14" fillId="8" borderId="14" xfId="0" applyFont="1" applyFill="1" applyBorder="1" applyAlignment="1">
      <alignment horizontal="center" vertical="center" wrapText="1"/>
    </xf>
    <xf numFmtId="0" fontId="13" fillId="0" borderId="7"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8"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7" xfId="0" applyFont="1" applyBorder="1" applyAlignment="1">
      <alignment horizontal="center"/>
    </xf>
    <xf numFmtId="0" fontId="28" fillId="0" borderId="5" xfId="0" applyFont="1" applyBorder="1" applyAlignment="1">
      <alignment horizontal="center"/>
    </xf>
    <xf numFmtId="0" fontId="28" fillId="0" borderId="8" xfId="0" applyFont="1" applyBorder="1" applyAlignment="1">
      <alignment horizontal="center"/>
    </xf>
    <xf numFmtId="0" fontId="14" fillId="0" borderId="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6" xfId="0" applyFont="1" applyBorder="1" applyAlignment="1">
      <alignment horizontal="center" vertical="center" wrapText="1"/>
    </xf>
    <xf numFmtId="0" fontId="32" fillId="0" borderId="7" xfId="0" applyFont="1" applyBorder="1" applyAlignment="1">
      <alignment horizontal="center" vertical="center"/>
    </xf>
    <xf numFmtId="0" fontId="32" fillId="0" borderId="5" xfId="0" applyFont="1" applyBorder="1" applyAlignment="1">
      <alignment horizontal="center" vertical="center"/>
    </xf>
    <xf numFmtId="0" fontId="32" fillId="0" borderId="8" xfId="0" applyFont="1" applyBorder="1" applyAlignment="1">
      <alignment horizontal="center" vertical="center"/>
    </xf>
    <xf numFmtId="0" fontId="31" fillId="8" borderId="6" xfId="0" applyFont="1" applyFill="1" applyBorder="1" applyAlignment="1">
      <alignment horizontal="center"/>
    </xf>
    <xf numFmtId="0" fontId="15" fillId="8" borderId="6" xfId="0" applyFont="1" applyFill="1" applyBorder="1"/>
    <xf numFmtId="0" fontId="16" fillId="0" borderId="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8" xfId="0" applyFont="1" applyBorder="1" applyAlignment="1">
      <alignment horizontal="center" vertical="center" wrapText="1"/>
    </xf>
    <xf numFmtId="0" fontId="13" fillId="0" borderId="6" xfId="0" applyFont="1" applyBorder="1" applyAlignment="1">
      <alignment horizontal="center" vertical="top" wrapText="1"/>
    </xf>
    <xf numFmtId="0" fontId="13" fillId="0" borderId="6" xfId="0" applyFont="1" applyBorder="1" applyAlignment="1">
      <alignment horizontal="center" vertical="center" wrapText="1"/>
    </xf>
    <xf numFmtId="0" fontId="28" fillId="0" borderId="6" xfId="0" applyFont="1" applyBorder="1" applyAlignment="1">
      <alignment vertical="center" wrapText="1"/>
    </xf>
    <xf numFmtId="14" fontId="13" fillId="4" borderId="6" xfId="0" applyNumberFormat="1" applyFont="1" applyFill="1" applyBorder="1" applyAlignment="1">
      <alignment horizontal="center" vertical="center" wrapText="1"/>
    </xf>
    <xf numFmtId="0" fontId="16" fillId="0" borderId="3" xfId="0" applyFont="1" applyBorder="1" applyAlignment="1">
      <alignment horizontal="left" vertical="top" wrapText="1"/>
    </xf>
    <xf numFmtId="0" fontId="15" fillId="0" borderId="3" xfId="0" applyFont="1" applyBorder="1"/>
    <xf numFmtId="0" fontId="13" fillId="0" borderId="7" xfId="0" applyFont="1" applyBorder="1" applyAlignment="1">
      <alignment horizontal="center"/>
    </xf>
    <xf numFmtId="0" fontId="13" fillId="0" borderId="5" xfId="0" applyFont="1" applyBorder="1" applyAlignment="1">
      <alignment horizontal="center"/>
    </xf>
    <xf numFmtId="0" fontId="13" fillId="0" borderId="8" xfId="0" applyFont="1" applyBorder="1" applyAlignment="1">
      <alignment horizontal="center"/>
    </xf>
    <xf numFmtId="14" fontId="13" fillId="0" borderId="7" xfId="0" applyNumberFormat="1" applyFont="1" applyBorder="1" applyAlignment="1" applyProtection="1">
      <alignment horizontal="center" vertical="center" wrapText="1"/>
      <protection locked="0"/>
    </xf>
    <xf numFmtId="14" fontId="13" fillId="0" borderId="5" xfId="0" applyNumberFormat="1" applyFont="1" applyBorder="1" applyAlignment="1" applyProtection="1">
      <alignment horizontal="center" vertical="center" wrapText="1"/>
      <protection locked="0"/>
    </xf>
    <xf numFmtId="14" fontId="13" fillId="0" borderId="8" xfId="0" applyNumberFormat="1" applyFont="1" applyBorder="1" applyAlignment="1" applyProtection="1">
      <alignment horizontal="center" vertical="center" wrapText="1"/>
      <protection locked="0"/>
    </xf>
    <xf numFmtId="14" fontId="13" fillId="0" borderId="7" xfId="0" applyNumberFormat="1" applyFont="1" applyBorder="1" applyAlignment="1">
      <alignment horizontal="center"/>
    </xf>
    <xf numFmtId="14" fontId="13" fillId="0" borderId="5" xfId="0" applyNumberFormat="1" applyFont="1" applyBorder="1" applyAlignment="1">
      <alignment horizontal="center"/>
    </xf>
    <xf numFmtId="14" fontId="13" fillId="0" borderId="8" xfId="0" applyNumberFormat="1" applyFont="1" applyBorder="1" applyAlignment="1">
      <alignment horizontal="center"/>
    </xf>
    <xf numFmtId="0" fontId="32" fillId="0" borderId="6" xfId="0" applyFont="1" applyBorder="1" applyAlignment="1">
      <alignment horizontal="center" vertical="center"/>
    </xf>
    <xf numFmtId="1" fontId="13" fillId="0" borderId="7" xfId="0" applyNumberFormat="1" applyFont="1" applyBorder="1" applyAlignment="1" applyProtection="1">
      <alignment horizontal="center" vertical="center" wrapText="1"/>
      <protection locked="0"/>
    </xf>
    <xf numFmtId="1" fontId="13" fillId="0" borderId="5" xfId="0" applyNumberFormat="1" applyFont="1" applyBorder="1" applyAlignment="1" applyProtection="1">
      <alignment horizontal="center" vertical="center" wrapText="1"/>
      <protection locked="0"/>
    </xf>
    <xf numFmtId="1" fontId="13" fillId="0" borderId="8" xfId="0" applyNumberFormat="1" applyFont="1" applyBorder="1" applyAlignment="1" applyProtection="1">
      <alignment horizontal="center" vertical="center" wrapText="1"/>
      <protection locked="0"/>
    </xf>
    <xf numFmtId="0" fontId="14" fillId="0" borderId="10"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14" fontId="33" fillId="0" borderId="7" xfId="0" applyNumberFormat="1" applyFont="1" applyBorder="1" applyAlignment="1">
      <alignment horizontal="center" vertical="center" wrapText="1"/>
    </xf>
    <xf numFmtId="14" fontId="33" fillId="0" borderId="5" xfId="0" applyNumberFormat="1" applyFont="1" applyBorder="1" applyAlignment="1">
      <alignment horizontal="center" vertical="center" wrapText="1"/>
    </xf>
    <xf numFmtId="14" fontId="33" fillId="0" borderId="8" xfId="0" applyNumberFormat="1" applyFont="1" applyBorder="1" applyAlignment="1">
      <alignment horizontal="center" vertical="center" wrapText="1"/>
    </xf>
    <xf numFmtId="0" fontId="16" fillId="0" borderId="7" xfId="0" applyFont="1" applyBorder="1" applyAlignment="1">
      <alignment horizontal="center" vertical="center"/>
    </xf>
    <xf numFmtId="0" fontId="16" fillId="0" borderId="5" xfId="0" applyFont="1" applyBorder="1" applyAlignment="1">
      <alignment horizontal="center" vertical="center"/>
    </xf>
    <xf numFmtId="0" fontId="16" fillId="0" borderId="8" xfId="0" applyFont="1" applyBorder="1" applyAlignment="1">
      <alignment horizontal="center" vertical="center"/>
    </xf>
    <xf numFmtId="14" fontId="33" fillId="0" borderId="10" xfId="0" applyNumberFormat="1" applyFont="1" applyBorder="1" applyAlignment="1">
      <alignment horizontal="center" vertical="center" wrapText="1"/>
    </xf>
    <xf numFmtId="14" fontId="33" fillId="0" borderId="9" xfId="0" applyNumberFormat="1" applyFont="1" applyBorder="1" applyAlignment="1">
      <alignment horizontal="center" vertical="center" wrapText="1"/>
    </xf>
    <xf numFmtId="14" fontId="33" fillId="0" borderId="13" xfId="0" applyNumberFormat="1" applyFont="1" applyBorder="1" applyAlignment="1">
      <alignment horizontal="center" vertical="center" wrapText="1"/>
    </xf>
    <xf numFmtId="14" fontId="33" fillId="0" borderId="11" xfId="0" applyNumberFormat="1" applyFont="1" applyBorder="1" applyAlignment="1">
      <alignment horizontal="center" vertical="center" wrapText="1"/>
    </xf>
    <xf numFmtId="14" fontId="33" fillId="0" borderId="12" xfId="0" applyNumberFormat="1" applyFont="1" applyBorder="1" applyAlignment="1">
      <alignment horizontal="center" vertical="center" wrapText="1"/>
    </xf>
    <xf numFmtId="14" fontId="33" fillId="0" borderId="14" xfId="0" applyNumberFormat="1" applyFont="1" applyBorder="1" applyAlignment="1">
      <alignment horizontal="center" vertical="center" wrapText="1"/>
    </xf>
    <xf numFmtId="14" fontId="33" fillId="0" borderId="6" xfId="0" applyNumberFormat="1" applyFont="1" applyBorder="1" applyAlignment="1">
      <alignment horizontal="center" vertical="center" wrapText="1"/>
    </xf>
    <xf numFmtId="0" fontId="15" fillId="0" borderId="6" xfId="0" applyFont="1" applyBorder="1"/>
    <xf numFmtId="0" fontId="16" fillId="0" borderId="6" xfId="0" applyFont="1" applyBorder="1" applyAlignment="1">
      <alignment horizontal="center" vertical="center"/>
    </xf>
    <xf numFmtId="0" fontId="41" fillId="0" borderId="10" xfId="0" applyFont="1" applyBorder="1" applyAlignment="1">
      <alignment horizontal="center" vertical="center"/>
    </xf>
    <xf numFmtId="0" fontId="41" fillId="0" borderId="9" xfId="0" applyFont="1" applyBorder="1" applyAlignment="1">
      <alignment horizontal="center" vertical="center"/>
    </xf>
    <xf numFmtId="0" fontId="41" fillId="0" borderId="11" xfId="0" applyFont="1" applyBorder="1" applyAlignment="1">
      <alignment horizontal="center" vertical="center"/>
    </xf>
    <xf numFmtId="0" fontId="41" fillId="0" borderId="12" xfId="0" applyFont="1" applyBorder="1" applyAlignment="1">
      <alignment horizontal="center" vertical="center"/>
    </xf>
    <xf numFmtId="49" fontId="13" fillId="4" borderId="6" xfId="0" quotePrefix="1" applyNumberFormat="1" applyFont="1" applyFill="1" applyBorder="1" applyAlignment="1">
      <alignment horizontal="center" vertical="center" wrapText="1"/>
    </xf>
    <xf numFmtId="0" fontId="18" fillId="0" borderId="7" xfId="0" applyFont="1" applyBorder="1" applyAlignment="1">
      <alignment horizontal="center"/>
    </xf>
    <xf numFmtId="0" fontId="18" fillId="0" borderId="5" xfId="0" applyFont="1" applyBorder="1" applyAlignment="1">
      <alignment horizontal="center"/>
    </xf>
    <xf numFmtId="49" fontId="13" fillId="0" borderId="6" xfId="0" quotePrefix="1" applyNumberFormat="1" applyFont="1" applyBorder="1" applyAlignment="1">
      <alignment horizontal="center" vertical="center" wrapText="1"/>
    </xf>
    <xf numFmtId="14" fontId="13" fillId="0" borderId="6" xfId="0" quotePrefix="1" applyNumberFormat="1" applyFont="1" applyBorder="1" applyAlignment="1">
      <alignment horizontal="center" vertical="center" wrapText="1"/>
    </xf>
    <xf numFmtId="0" fontId="15" fillId="0" borderId="17" xfId="0" applyFont="1" applyBorder="1"/>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14" fillId="0" borderId="10" xfId="0" applyFont="1" applyBorder="1" applyAlignment="1">
      <alignment horizontal="center" vertical="center"/>
    </xf>
    <xf numFmtId="0" fontId="14" fillId="0" borderId="9" xfId="0" applyFont="1" applyBorder="1" applyAlignment="1">
      <alignment horizontal="center" vertical="center"/>
    </xf>
    <xf numFmtId="0" fontId="14" fillId="0" borderId="13"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14" xfId="0" applyFont="1" applyBorder="1" applyAlignment="1">
      <alignment horizontal="center" vertical="center"/>
    </xf>
    <xf numFmtId="0" fontId="13" fillId="0" borderId="6" xfId="0" applyFont="1" applyBorder="1"/>
    <xf numFmtId="0" fontId="13" fillId="0" borderId="17" xfId="0" applyFont="1" applyBorder="1" applyAlignment="1">
      <alignment horizontal="center" vertical="center" wrapText="1"/>
    </xf>
    <xf numFmtId="0" fontId="28" fillId="0" borderId="17" xfId="0" applyFont="1" applyBorder="1"/>
    <xf numFmtId="0" fontId="14" fillId="0" borderId="6" xfId="0" applyFont="1" applyBorder="1" applyAlignment="1">
      <alignment horizontal="center" vertical="center"/>
    </xf>
    <xf numFmtId="0" fontId="28" fillId="0" borderId="6" xfId="0" applyFont="1" applyBorder="1" applyAlignment="1">
      <alignment horizontal="center" vertical="center"/>
    </xf>
    <xf numFmtId="0" fontId="28" fillId="0" borderId="6" xfId="0" applyFont="1" applyBorder="1"/>
    <xf numFmtId="0" fontId="26" fillId="7" borderId="6" xfId="0" applyFont="1" applyFill="1" applyBorder="1" applyAlignment="1">
      <alignment horizontal="center" vertical="center" wrapText="1"/>
    </xf>
    <xf numFmtId="0" fontId="1" fillId="8" borderId="6" xfId="0" applyFont="1" applyFill="1" applyBorder="1" applyAlignment="1">
      <alignment vertical="center" wrapText="1"/>
    </xf>
    <xf numFmtId="0" fontId="16" fillId="0" borderId="6"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4" xfId="0" applyFont="1" applyBorder="1" applyAlignment="1">
      <alignment horizontal="center" vertical="center" wrapText="1"/>
    </xf>
    <xf numFmtId="0" fontId="18" fillId="4" borderId="7" xfId="0" applyFont="1" applyFill="1" applyBorder="1" applyAlignment="1">
      <alignment horizontal="center"/>
    </xf>
    <xf numFmtId="0" fontId="18" fillId="4" borderId="5" xfId="0" applyFont="1" applyFill="1" applyBorder="1" applyAlignment="1">
      <alignment horizontal="center"/>
    </xf>
    <xf numFmtId="0" fontId="16"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1" fillId="8" borderId="6" xfId="0" applyFont="1" applyFill="1" applyBorder="1" applyAlignment="1">
      <alignment horizontal="center" vertical="center" wrapText="1"/>
    </xf>
    <xf numFmtId="0" fontId="26" fillId="0" borderId="6" xfId="0" applyFont="1" applyBorder="1" applyAlignment="1">
      <alignment horizontal="center" vertical="center" wrapText="1"/>
    </xf>
    <xf numFmtId="0" fontId="4" fillId="0" borderId="6" xfId="0" applyFont="1" applyBorder="1" applyAlignment="1">
      <alignment horizontal="center" vertical="center" wrapText="1"/>
    </xf>
    <xf numFmtId="0" fontId="16" fillId="0" borderId="3" xfId="0" applyFont="1" applyBorder="1" applyAlignment="1">
      <alignment horizontal="center" vertical="center"/>
    </xf>
    <xf numFmtId="14" fontId="16" fillId="0" borderId="3" xfId="0" applyNumberFormat="1" applyFont="1" applyBorder="1" applyAlignment="1">
      <alignment horizontal="center" vertical="center" wrapText="1"/>
    </xf>
    <xf numFmtId="0" fontId="38" fillId="0" borderId="6" xfId="0" applyFont="1" applyBorder="1" applyAlignment="1">
      <alignment horizontal="center" vertical="center" wrapText="1"/>
    </xf>
    <xf numFmtId="0" fontId="39" fillId="0" borderId="6" xfId="0" applyFont="1" applyBorder="1" applyAlignment="1">
      <alignment vertical="center" wrapText="1"/>
    </xf>
    <xf numFmtId="0" fontId="14" fillId="0" borderId="0" xfId="0" applyFont="1" applyAlignment="1">
      <alignment horizontal="center" vertical="center"/>
    </xf>
    <xf numFmtId="0" fontId="17" fillId="0" borderId="0" xfId="0" applyFont="1"/>
    <xf numFmtId="0" fontId="14" fillId="0" borderId="0" xfId="0" applyFont="1" applyAlignment="1">
      <alignment horizontal="center" vertical="center" wrapText="1"/>
    </xf>
    <xf numFmtId="0" fontId="17" fillId="0" borderId="0" xfId="0" applyFont="1" applyAlignment="1">
      <alignment horizontal="center" wrapText="1"/>
    </xf>
    <xf numFmtId="0" fontId="13" fillId="0" borderId="3" xfId="0" applyFont="1" applyBorder="1" applyAlignment="1">
      <alignment horizontal="center" vertical="center"/>
    </xf>
    <xf numFmtId="0" fontId="18" fillId="0" borderId="3" xfId="0" applyFont="1" applyBorder="1"/>
    <xf numFmtId="14" fontId="3" fillId="0" borderId="0" xfId="0" applyNumberFormat="1" applyFont="1" applyAlignment="1">
      <alignment horizontal="center" vertical="center" wrapText="1"/>
    </xf>
    <xf numFmtId="0" fontId="0" fillId="0" borderId="0" xfId="0"/>
    <xf numFmtId="0" fontId="16" fillId="0" borderId="3" xfId="0" applyFont="1" applyBorder="1" applyAlignment="1">
      <alignment horizontal="left" vertical="center" wrapText="1"/>
    </xf>
    <xf numFmtId="0" fontId="28" fillId="0" borderId="6" xfId="0" applyFont="1" applyBorder="1" applyAlignment="1">
      <alignment horizontal="center"/>
    </xf>
    <xf numFmtId="0" fontId="15" fillId="0" borderId="6" xfId="0" applyFont="1" applyBorder="1" applyAlignment="1">
      <alignment horizontal="center"/>
    </xf>
    <xf numFmtId="0" fontId="33" fillId="0" borderId="6" xfId="0" applyFont="1" applyBorder="1" applyAlignment="1">
      <alignment horizontal="left" vertical="center" wrapText="1"/>
    </xf>
    <xf numFmtId="0" fontId="19" fillId="0" borderId="6" xfId="0" applyFont="1" applyBorder="1" applyAlignment="1">
      <alignment horizontal="left"/>
    </xf>
    <xf numFmtId="0" fontId="25" fillId="0" borderId="6" xfId="0" applyFont="1" applyBorder="1" applyAlignment="1">
      <alignment horizontal="left"/>
    </xf>
    <xf numFmtId="14" fontId="38" fillId="4" borderId="6" xfId="0" applyNumberFormat="1" applyFont="1" applyFill="1" applyBorder="1" applyAlignment="1">
      <alignment horizontal="center" vertical="center" wrapText="1"/>
    </xf>
    <xf numFmtId="0" fontId="28" fillId="0" borderId="7" xfId="0" applyFont="1" applyBorder="1" applyAlignment="1">
      <alignment horizontal="center" vertical="center"/>
    </xf>
    <xf numFmtId="0" fontId="28" fillId="0" borderId="5" xfId="0" applyFont="1" applyBorder="1" applyAlignment="1">
      <alignment horizontal="center" vertical="center"/>
    </xf>
    <xf numFmtId="0" fontId="28" fillId="0" borderId="8" xfId="0" applyFont="1" applyBorder="1" applyAlignment="1">
      <alignment horizontal="center" vertical="center"/>
    </xf>
    <xf numFmtId="0" fontId="14" fillId="0" borderId="3" xfId="0" applyFont="1" applyBorder="1" applyAlignment="1">
      <alignment horizontal="left" vertical="center" wrapText="1"/>
    </xf>
    <xf numFmtId="0" fontId="14" fillId="6" borderId="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4" fillId="9" borderId="6"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1" fillId="8" borderId="18" xfId="0" applyFont="1" applyFill="1" applyBorder="1" applyAlignment="1">
      <alignment vertical="center" wrapText="1"/>
    </xf>
    <xf numFmtId="0" fontId="29" fillId="6" borderId="6" xfId="0" applyFont="1" applyFill="1" applyBorder="1" applyAlignment="1">
      <alignment horizontal="center" vertical="center" wrapText="1"/>
    </xf>
    <xf numFmtId="0" fontId="4" fillId="0" borderId="7" xfId="0" applyFont="1" applyBorder="1" applyAlignment="1">
      <alignment horizontal="center" vertical="center"/>
    </xf>
    <xf numFmtId="0" fontId="4" fillId="0" borderId="5" xfId="0" applyFont="1" applyBorder="1" applyAlignment="1">
      <alignment horizontal="center" vertical="center"/>
    </xf>
    <xf numFmtId="0" fontId="4" fillId="0" borderId="8" xfId="0" applyFont="1" applyBorder="1" applyAlignment="1">
      <alignment horizontal="center" vertical="center"/>
    </xf>
    <xf numFmtId="0" fontId="28" fillId="4" borderId="6" xfId="0" applyFont="1" applyFill="1" applyBorder="1" applyAlignment="1">
      <alignment horizontal="center"/>
    </xf>
    <xf numFmtId="0" fontId="24" fillId="4" borderId="6" xfId="0" applyFont="1" applyFill="1" applyBorder="1" applyAlignment="1">
      <alignment horizontal="center" vertical="center" wrapText="1"/>
    </xf>
    <xf numFmtId="0" fontId="15" fillId="0" borderId="9" xfId="0" applyFont="1" applyBorder="1"/>
    <xf numFmtId="0" fontId="15" fillId="0" borderId="13" xfId="0" applyFont="1" applyBorder="1"/>
    <xf numFmtId="0" fontId="15" fillId="8" borderId="6" xfId="0" applyFont="1" applyFill="1" applyBorder="1" applyAlignment="1">
      <alignment horizontal="center"/>
    </xf>
    <xf numFmtId="0" fontId="30" fillId="0" borderId="6" xfId="0" applyFont="1" applyBorder="1" applyAlignment="1">
      <alignment horizontal="center" vertical="center" wrapText="1"/>
    </xf>
    <xf numFmtId="0" fontId="14" fillId="10" borderId="6" xfId="0" applyFont="1" applyFill="1" applyBorder="1" applyAlignment="1">
      <alignment horizontal="center" vertical="center" wrapText="1"/>
    </xf>
    <xf numFmtId="0" fontId="15" fillId="4" borderId="6" xfId="0" applyFont="1" applyFill="1" applyBorder="1"/>
    <xf numFmtId="0" fontId="27" fillId="6" borderId="6" xfId="0" applyFont="1" applyFill="1" applyBorder="1" applyAlignment="1">
      <alignment horizontal="center" vertical="center" wrapText="1"/>
    </xf>
    <xf numFmtId="0" fontId="28" fillId="4" borderId="6" xfId="0" applyFont="1" applyFill="1" applyBorder="1" applyAlignment="1">
      <alignment horizontal="center" wrapText="1"/>
    </xf>
    <xf numFmtId="0" fontId="28" fillId="4" borderId="7" xfId="0" applyFont="1" applyFill="1" applyBorder="1" applyAlignment="1">
      <alignment horizontal="center"/>
    </xf>
    <xf numFmtId="0" fontId="28" fillId="4" borderId="5" xfId="0" applyFont="1" applyFill="1" applyBorder="1" applyAlignment="1">
      <alignment horizontal="center"/>
    </xf>
    <xf numFmtId="0" fontId="28" fillId="4" borderId="8" xfId="0" applyFont="1" applyFill="1" applyBorder="1" applyAlignment="1">
      <alignment horizontal="center"/>
    </xf>
    <xf numFmtId="0" fontId="36" fillId="14" borderId="3" xfId="0" applyFont="1" applyFill="1" applyBorder="1" applyAlignment="1">
      <alignment horizontal="center" vertical="center"/>
    </xf>
    <xf numFmtId="0" fontId="37" fillId="14" borderId="3" xfId="0" applyFont="1" applyFill="1" applyBorder="1" applyAlignment="1">
      <alignment horizontal="center" vertical="center"/>
    </xf>
    <xf numFmtId="0" fontId="0" fillId="0" borderId="10"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5" xfId="0" applyBorder="1" applyAlignment="1">
      <alignment horizontal="center"/>
    </xf>
    <xf numFmtId="0" fontId="0" fillId="0" borderId="3" xfId="0" applyBorder="1" applyAlignment="1">
      <alignment horizontal="center"/>
    </xf>
    <xf numFmtId="0" fontId="0" fillId="0" borderId="16"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4" xfId="0" applyBorder="1" applyAlignment="1">
      <alignment horizontal="center"/>
    </xf>
    <xf numFmtId="0" fontId="40" fillId="4" borderId="10" xfId="0" applyFont="1" applyFill="1" applyBorder="1" applyAlignment="1">
      <alignment horizontal="center" vertical="center" wrapText="1"/>
    </xf>
    <xf numFmtId="0" fontId="40" fillId="4" borderId="9" xfId="0" applyFont="1" applyFill="1" applyBorder="1" applyAlignment="1">
      <alignment horizontal="center" vertical="center" wrapText="1"/>
    </xf>
    <xf numFmtId="0" fontId="40" fillId="4" borderId="13" xfId="0" applyFont="1" applyFill="1" applyBorder="1" applyAlignment="1">
      <alignment horizontal="center" vertical="center" wrapText="1"/>
    </xf>
    <xf numFmtId="0" fontId="40" fillId="4" borderId="15" xfId="0" applyFont="1" applyFill="1" applyBorder="1" applyAlignment="1">
      <alignment horizontal="center" vertical="center" wrapText="1"/>
    </xf>
    <xf numFmtId="0" fontId="40" fillId="4" borderId="3" xfId="0" applyFont="1" applyFill="1" applyBorder="1" applyAlignment="1">
      <alignment horizontal="center" vertical="center" wrapText="1"/>
    </xf>
    <xf numFmtId="0" fontId="40" fillId="4" borderId="16" xfId="0" applyFont="1" applyFill="1" applyBorder="1" applyAlignment="1">
      <alignment horizontal="center" vertical="center" wrapText="1"/>
    </xf>
    <xf numFmtId="0" fontId="40" fillId="4" borderId="11" xfId="0" applyFont="1" applyFill="1" applyBorder="1" applyAlignment="1">
      <alignment horizontal="center" vertical="center" wrapText="1"/>
    </xf>
    <xf numFmtId="0" fontId="40" fillId="4" borderId="12" xfId="0" applyFont="1" applyFill="1" applyBorder="1" applyAlignment="1">
      <alignment horizontal="center" vertical="center" wrapText="1"/>
    </xf>
    <xf numFmtId="0" fontId="40" fillId="4" borderId="14" xfId="0" applyFont="1" applyFill="1" applyBorder="1" applyAlignment="1">
      <alignment horizontal="center" vertical="center" wrapText="1"/>
    </xf>
    <xf numFmtId="0" fontId="0" fillId="14" borderId="11" xfId="0" applyFill="1" applyBorder="1" applyAlignment="1">
      <alignment horizontal="center"/>
    </xf>
    <xf numFmtId="0" fontId="0" fillId="14" borderId="12" xfId="0" applyFill="1" applyBorder="1" applyAlignment="1">
      <alignment horizontal="center"/>
    </xf>
    <xf numFmtId="0" fontId="0" fillId="14" borderId="14" xfId="0" applyFill="1" applyBorder="1" applyAlignment="1">
      <alignment horizontal="center"/>
    </xf>
    <xf numFmtId="0" fontId="37" fillId="14" borderId="10" xfId="0" applyFont="1" applyFill="1" applyBorder="1" applyAlignment="1">
      <alignment horizontal="center"/>
    </xf>
    <xf numFmtId="0" fontId="37" fillId="14" borderId="9" xfId="0" applyFont="1" applyFill="1" applyBorder="1" applyAlignment="1">
      <alignment horizontal="center"/>
    </xf>
    <xf numFmtId="0" fontId="37" fillId="14" borderId="13" xfId="0" applyFont="1" applyFill="1" applyBorder="1" applyAlignment="1">
      <alignment horizontal="center"/>
    </xf>
    <xf numFmtId="0" fontId="27" fillId="0" borderId="7"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8" xfId="0" applyFont="1" applyBorder="1" applyAlignment="1">
      <alignment horizontal="center" vertical="center" wrapText="1"/>
    </xf>
    <xf numFmtId="14" fontId="27" fillId="0" borderId="7" xfId="0" applyNumberFormat="1" applyFont="1" applyBorder="1" applyAlignment="1">
      <alignment horizontal="center" vertical="center" wrapText="1"/>
    </xf>
    <xf numFmtId="14" fontId="27" fillId="0" borderId="5" xfId="0" applyNumberFormat="1" applyFont="1" applyBorder="1" applyAlignment="1">
      <alignment horizontal="center" vertical="center" wrapText="1"/>
    </xf>
    <xf numFmtId="14" fontId="27" fillId="0" borderId="8" xfId="0" applyNumberFormat="1" applyFont="1" applyBorder="1" applyAlignment="1">
      <alignment horizontal="center" vertical="center" wrapText="1"/>
    </xf>
    <xf numFmtId="0" fontId="14" fillId="6" borderId="7"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5" xfId="0" applyFont="1" applyFill="1" applyBorder="1" applyAlignment="1">
      <alignment horizontal="center" vertical="center" wrapText="1"/>
    </xf>
    <xf numFmtId="0" fontId="27" fillId="4" borderId="8" xfId="0" applyFont="1" applyFill="1" applyBorder="1" applyAlignment="1">
      <alignment horizontal="center" vertical="center" wrapText="1"/>
    </xf>
    <xf numFmtId="0" fontId="7" fillId="0" borderId="0" xfId="0" applyFont="1" applyAlignment="1">
      <alignment horizontal="center"/>
    </xf>
  </cellXfs>
  <cellStyles count="1">
    <cellStyle name="Normal" xfId="0" builtinId="0"/>
  </cellStyles>
  <dxfs count="27">
    <dxf>
      <fill>
        <patternFill patternType="solid">
          <fgColor rgb="FFD8D8D8"/>
          <bgColor rgb="FFD8D8D8"/>
        </patternFill>
      </fill>
      <border>
        <right style="thin">
          <color rgb="FF000000"/>
        </right>
        <top style="thin">
          <color rgb="FF000000"/>
        </top>
      </border>
    </dxf>
    <dxf>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dxf>
    <dxf>
      <font>
        <color rgb="FFD8D8D8"/>
      </font>
      <fill>
        <patternFill patternType="solid">
          <fgColor rgb="FFD8D8D8"/>
          <bgColor rgb="FFD8D8D8"/>
        </patternFill>
      </fill>
    </dxf>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s>
  <tableStyles count="0" defaultTableStyle="TableStyleMedium2" defaultPivotStyle="PivotStyleLight16"/>
  <colors>
    <mruColors>
      <color rgb="FFA82899"/>
      <color rgb="FFFD7777"/>
      <color rgb="FFBA4120"/>
      <color rgb="FF340CDE"/>
      <color rgb="FF44E485"/>
      <color rgb="FFFAE5FB"/>
      <color rgb="FFF2AEF4"/>
      <color rgb="FFFF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74543</xdr:colOff>
      <xdr:row>1</xdr:row>
      <xdr:rowOff>165652</xdr:rowOff>
    </xdr:from>
    <xdr:to>
      <xdr:col>11</xdr:col>
      <xdr:colOff>323022</xdr:colOff>
      <xdr:row>4</xdr:row>
      <xdr:rowOff>49695</xdr:rowOff>
    </xdr:to>
    <xdr:pic>
      <xdr:nvPicPr>
        <xdr:cNvPr id="2" name="Imagen 1">
          <a:extLst>
            <a:ext uri="{FF2B5EF4-FFF2-40B4-BE49-F238E27FC236}">
              <a16:creationId xmlns:a16="http://schemas.microsoft.com/office/drawing/2014/main" id="{5BFA423B-95E1-2238-C3E8-4A4E5FE7E9E1}"/>
            </a:ext>
          </a:extLst>
        </xdr:cNvPr>
        <xdr:cNvPicPr>
          <a:picLocks noChangeAspect="1"/>
        </xdr:cNvPicPr>
      </xdr:nvPicPr>
      <xdr:blipFill>
        <a:blip xmlns:r="http://schemas.openxmlformats.org/officeDocument/2006/relationships" r:embed="rId1"/>
        <a:stretch>
          <a:fillRect/>
        </a:stretch>
      </xdr:blipFill>
      <xdr:spPr>
        <a:xfrm>
          <a:off x="74543" y="331304"/>
          <a:ext cx="1681370" cy="762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79"/>
  <sheetViews>
    <sheetView showGridLines="0" tabSelected="1" view="pageBreakPreview" zoomScale="115" zoomScaleNormal="100" zoomScaleSheetLayoutView="115" workbookViewId="0">
      <selection activeCell="AZ2" sqref="AZ2:BJ5"/>
    </sheetView>
  </sheetViews>
  <sheetFormatPr baseColWidth="10" defaultColWidth="14.42578125" defaultRowHeight="15" customHeight="1" x14ac:dyDescent="0.25"/>
  <cols>
    <col min="1" max="8" width="1.5703125" customWidth="1"/>
    <col min="9" max="9" width="2.140625" customWidth="1"/>
    <col min="10" max="10" width="4" customWidth="1"/>
    <col min="11" max="11" width="2.42578125" customWidth="1"/>
    <col min="12" max="12" width="5.42578125" customWidth="1"/>
    <col min="13" max="20" width="1.5703125" customWidth="1"/>
    <col min="21" max="21" width="3.5703125" customWidth="1"/>
    <col min="22" max="26" width="1.5703125" customWidth="1"/>
    <col min="27" max="27" width="1" customWidth="1"/>
    <col min="28" max="32" width="1.5703125" customWidth="1"/>
    <col min="33" max="33" width="1.7109375" customWidth="1"/>
    <col min="34" max="34" width="2.7109375" customWidth="1"/>
    <col min="35" max="35" width="1.5703125" customWidth="1"/>
    <col min="36" max="36" width="1.140625" customWidth="1"/>
    <col min="37" max="37" width="2" customWidth="1"/>
    <col min="38" max="38" width="1.7109375" customWidth="1"/>
    <col min="39" max="39" width="2.85546875" customWidth="1"/>
    <col min="40" max="40" width="1" customWidth="1"/>
    <col min="41" max="41" width="0.85546875" customWidth="1"/>
    <col min="42" max="42" width="2.42578125" customWidth="1"/>
    <col min="43" max="43" width="4.42578125" customWidth="1"/>
    <col min="44" max="44" width="1.140625" customWidth="1"/>
    <col min="45" max="45" width="1.5703125" customWidth="1"/>
    <col min="46" max="46" width="3.140625" customWidth="1"/>
    <col min="47" max="47" width="4.85546875" customWidth="1"/>
    <col min="48" max="48" width="8" customWidth="1"/>
    <col min="49" max="50" width="5.28515625" customWidth="1"/>
    <col min="51" max="52" width="2.85546875" customWidth="1"/>
    <col min="53" max="53" width="3.7109375" customWidth="1"/>
    <col min="54" max="54" width="3.140625" customWidth="1"/>
    <col min="55" max="55" width="4" customWidth="1"/>
    <col min="56" max="56" width="2" customWidth="1"/>
    <col min="57" max="57" width="2.85546875" customWidth="1"/>
    <col min="58" max="58" width="1.140625" customWidth="1"/>
    <col min="59" max="59" width="0.5703125" customWidth="1"/>
    <col min="60" max="60" width="0.42578125" customWidth="1"/>
    <col min="61" max="61" width="2.85546875" customWidth="1"/>
    <col min="62" max="63" width="0.7109375" customWidth="1"/>
    <col min="64" max="64" width="0" hidden="1" customWidth="1"/>
    <col min="65" max="65" width="7.7109375" hidden="1" customWidth="1"/>
    <col min="66" max="66" width="12" hidden="1" customWidth="1"/>
    <col min="67" max="67" width="15.7109375" hidden="1" customWidth="1"/>
    <col min="68" max="68" width="13.28515625" hidden="1" customWidth="1"/>
    <col min="69" max="69" width="5.5703125" hidden="1" customWidth="1"/>
    <col min="70" max="70" width="6.7109375" hidden="1" customWidth="1"/>
    <col min="71" max="71" width="7" hidden="1" customWidth="1"/>
    <col min="72" max="72" width="10.85546875" hidden="1" customWidth="1"/>
    <col min="73" max="73" width="7.140625" hidden="1" customWidth="1"/>
    <col min="74" max="75" width="5.7109375" hidden="1" customWidth="1"/>
    <col min="76" max="76" width="0" hidden="1" customWidth="1"/>
    <col min="77" max="77" width="6.28515625" hidden="1" customWidth="1"/>
    <col min="78" max="79" width="6.5703125" hidden="1" customWidth="1"/>
    <col min="80" max="80" width="5.5703125" customWidth="1"/>
  </cols>
  <sheetData>
    <row r="1" spans="1:62" ht="12.75" customHeight="1" x14ac:dyDescent="0.4">
      <c r="A1" s="29"/>
      <c r="B1" s="28"/>
      <c r="C1" s="28"/>
      <c r="D1" s="28"/>
      <c r="E1" s="28"/>
      <c r="F1" s="28"/>
      <c r="G1" s="28"/>
      <c r="H1" s="28"/>
      <c r="I1" s="28"/>
      <c r="J1" s="28"/>
      <c r="K1" s="28"/>
      <c r="L1" s="30" t="s">
        <v>110</v>
      </c>
      <c r="M1" s="30"/>
      <c r="N1" s="31"/>
      <c r="O1" s="31"/>
      <c r="P1" s="31"/>
      <c r="Q1" s="31"/>
      <c r="R1" s="31"/>
      <c r="S1" s="31"/>
      <c r="T1" s="31"/>
      <c r="U1" s="31"/>
      <c r="V1" s="31"/>
      <c r="W1" s="31"/>
      <c r="X1" s="31"/>
      <c r="Y1" s="31"/>
      <c r="Z1" s="31" t="s">
        <v>111</v>
      </c>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0"/>
      <c r="BB1" s="32"/>
      <c r="BC1" s="32"/>
      <c r="BD1" s="32"/>
      <c r="BE1" s="32"/>
      <c r="BF1" s="32"/>
      <c r="BG1" s="32"/>
      <c r="BH1" s="32"/>
      <c r="BI1" s="32"/>
      <c r="BJ1" s="32"/>
    </row>
    <row r="2" spans="1:62" ht="31.9" customHeight="1" x14ac:dyDescent="0.35">
      <c r="A2" s="267"/>
      <c r="B2" s="268"/>
      <c r="C2" s="268"/>
      <c r="D2" s="268"/>
      <c r="E2" s="268"/>
      <c r="F2" s="268"/>
      <c r="G2" s="268"/>
      <c r="H2" s="268"/>
      <c r="I2" s="268"/>
      <c r="J2" s="268"/>
      <c r="K2" s="268"/>
      <c r="L2" s="269"/>
      <c r="M2" s="288" t="s">
        <v>223</v>
      </c>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90"/>
      <c r="AZ2" s="276" t="s">
        <v>242</v>
      </c>
      <c r="BA2" s="277"/>
      <c r="BB2" s="277"/>
      <c r="BC2" s="277"/>
      <c r="BD2" s="277"/>
      <c r="BE2" s="277"/>
      <c r="BF2" s="277"/>
      <c r="BG2" s="277"/>
      <c r="BH2" s="277"/>
      <c r="BI2" s="277"/>
      <c r="BJ2" s="278"/>
    </row>
    <row r="3" spans="1:62" ht="18.75" customHeight="1" x14ac:dyDescent="0.25">
      <c r="A3" s="270"/>
      <c r="B3" s="271"/>
      <c r="C3" s="271"/>
      <c r="D3" s="271"/>
      <c r="E3" s="271"/>
      <c r="F3" s="271"/>
      <c r="G3" s="271"/>
      <c r="H3" s="271"/>
      <c r="I3" s="271"/>
      <c r="J3" s="271"/>
      <c r="K3" s="271"/>
      <c r="L3" s="272"/>
      <c r="M3" s="265" t="s">
        <v>231</v>
      </c>
      <c r="N3" s="265"/>
      <c r="O3" s="265"/>
      <c r="P3" s="265"/>
      <c r="Q3" s="265"/>
      <c r="R3" s="265"/>
      <c r="S3" s="265"/>
      <c r="T3" s="265"/>
      <c r="U3" s="265"/>
      <c r="V3" s="265"/>
      <c r="W3" s="265"/>
      <c r="X3" s="265"/>
      <c r="Y3" s="265"/>
      <c r="Z3" s="265"/>
      <c r="AA3" s="265"/>
      <c r="AB3" s="265"/>
      <c r="AC3" s="265"/>
      <c r="AD3" s="265"/>
      <c r="AE3" s="265"/>
      <c r="AF3" s="265"/>
      <c r="AG3" s="265"/>
      <c r="AH3" s="265"/>
      <c r="AI3" s="265"/>
      <c r="AJ3" s="265"/>
      <c r="AK3" s="265"/>
      <c r="AL3" s="265"/>
      <c r="AM3" s="265"/>
      <c r="AN3" s="265"/>
      <c r="AO3" s="265"/>
      <c r="AP3" s="265"/>
      <c r="AQ3" s="265"/>
      <c r="AR3" s="265"/>
      <c r="AS3" s="265"/>
      <c r="AT3" s="265"/>
      <c r="AU3" s="265"/>
      <c r="AV3" s="265"/>
      <c r="AW3" s="265"/>
      <c r="AX3" s="265"/>
      <c r="AY3" s="265"/>
      <c r="AZ3" s="279"/>
      <c r="BA3" s="280"/>
      <c r="BB3" s="280"/>
      <c r="BC3" s="280"/>
      <c r="BD3" s="280"/>
      <c r="BE3" s="280"/>
      <c r="BF3" s="280"/>
      <c r="BG3" s="280"/>
      <c r="BH3" s="280"/>
      <c r="BI3" s="280"/>
      <c r="BJ3" s="281"/>
    </row>
    <row r="4" spans="1:62" ht="18.75" customHeight="1" x14ac:dyDescent="0.25">
      <c r="A4" s="270"/>
      <c r="B4" s="271"/>
      <c r="C4" s="271"/>
      <c r="D4" s="271"/>
      <c r="E4" s="271"/>
      <c r="F4" s="271"/>
      <c r="G4" s="271"/>
      <c r="H4" s="271"/>
      <c r="I4" s="271"/>
      <c r="J4" s="271"/>
      <c r="K4" s="271"/>
      <c r="L4" s="272"/>
      <c r="M4" s="266" t="s">
        <v>232</v>
      </c>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79"/>
      <c r="BA4" s="280"/>
      <c r="BB4" s="280"/>
      <c r="BC4" s="280"/>
      <c r="BD4" s="280"/>
      <c r="BE4" s="280"/>
      <c r="BF4" s="280"/>
      <c r="BG4" s="280"/>
      <c r="BH4" s="280"/>
      <c r="BI4" s="280"/>
      <c r="BJ4" s="281"/>
    </row>
    <row r="5" spans="1:62" ht="15.6" customHeight="1" x14ac:dyDescent="0.25">
      <c r="A5" s="273"/>
      <c r="B5" s="274"/>
      <c r="C5" s="274"/>
      <c r="D5" s="274"/>
      <c r="E5" s="274"/>
      <c r="F5" s="274"/>
      <c r="G5" s="274"/>
      <c r="H5" s="274"/>
      <c r="I5" s="274"/>
      <c r="J5" s="274"/>
      <c r="K5" s="274"/>
      <c r="L5" s="275"/>
      <c r="M5" s="285"/>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6"/>
      <c r="AT5" s="286"/>
      <c r="AU5" s="286"/>
      <c r="AV5" s="286"/>
      <c r="AW5" s="286"/>
      <c r="AX5" s="286"/>
      <c r="AY5" s="287"/>
      <c r="AZ5" s="282"/>
      <c r="BA5" s="283"/>
      <c r="BB5" s="283"/>
      <c r="BC5" s="283"/>
      <c r="BD5" s="283"/>
      <c r="BE5" s="283"/>
      <c r="BF5" s="283"/>
      <c r="BG5" s="283"/>
      <c r="BH5" s="283"/>
      <c r="BI5" s="283"/>
      <c r="BJ5" s="284"/>
    </row>
    <row r="6" spans="1:62" ht="6.6" customHeight="1" x14ac:dyDescent="0.25">
      <c r="A6" s="71"/>
      <c r="B6" s="71"/>
      <c r="C6" s="71"/>
      <c r="D6" s="71"/>
      <c r="E6" s="71"/>
      <c r="F6" s="71"/>
      <c r="G6" s="71"/>
      <c r="H6" s="71"/>
      <c r="I6" s="71"/>
      <c r="J6" s="71"/>
      <c r="K6" s="71"/>
      <c r="BB6" s="72"/>
      <c r="BC6" s="72"/>
      <c r="BD6" s="72"/>
      <c r="BE6" s="72"/>
      <c r="BF6" s="72"/>
      <c r="BG6" s="72"/>
      <c r="BH6" s="72"/>
      <c r="BI6" s="72"/>
      <c r="BJ6" s="72"/>
    </row>
    <row r="7" spans="1:62" ht="33.75" customHeight="1" x14ac:dyDescent="0.25">
      <c r="A7" s="246" t="s">
        <v>206</v>
      </c>
      <c r="B7" s="209"/>
      <c r="C7" s="20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09"/>
      <c r="AY7" s="209"/>
      <c r="AZ7" s="209"/>
      <c r="BA7" s="209"/>
      <c r="BB7" s="209"/>
      <c r="BC7" s="209"/>
      <c r="BD7" s="209"/>
      <c r="BE7" s="209"/>
      <c r="BF7" s="209"/>
      <c r="BG7" s="209"/>
      <c r="BH7" s="209"/>
      <c r="BI7" s="209"/>
      <c r="BJ7" s="209"/>
    </row>
    <row r="8" spans="1:62" ht="24.95" customHeight="1" x14ac:dyDescent="0.25">
      <c r="A8" s="297" t="s">
        <v>119</v>
      </c>
      <c r="B8" s="298"/>
      <c r="C8" s="298"/>
      <c r="D8" s="298"/>
      <c r="E8" s="298"/>
      <c r="F8" s="298"/>
      <c r="G8" s="298"/>
      <c r="H8" s="299"/>
      <c r="I8" s="297" t="s">
        <v>209</v>
      </c>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298"/>
      <c r="AL8" s="298"/>
      <c r="AM8" s="298"/>
      <c r="AN8" s="298"/>
      <c r="AO8" s="299"/>
      <c r="AP8" s="297" t="s">
        <v>207</v>
      </c>
      <c r="AQ8" s="298"/>
      <c r="AR8" s="298"/>
      <c r="AS8" s="298"/>
      <c r="AT8" s="298"/>
      <c r="AU8" s="298"/>
      <c r="AV8" s="298"/>
      <c r="AW8" s="298"/>
      <c r="AX8" s="298"/>
      <c r="AY8" s="299"/>
      <c r="AZ8" s="297" t="s">
        <v>208</v>
      </c>
      <c r="BA8" s="298"/>
      <c r="BB8" s="298"/>
      <c r="BC8" s="298"/>
      <c r="BD8" s="298"/>
      <c r="BE8" s="298"/>
      <c r="BF8" s="298"/>
      <c r="BG8" s="298"/>
      <c r="BH8" s="298"/>
      <c r="BI8" s="298"/>
      <c r="BJ8" s="298"/>
    </row>
    <row r="9" spans="1:62" s="44" customFormat="1" ht="24.95" customHeight="1" x14ac:dyDescent="0.25">
      <c r="A9" s="291"/>
      <c r="B9" s="292"/>
      <c r="C9" s="292"/>
      <c r="D9" s="292"/>
      <c r="E9" s="292"/>
      <c r="F9" s="292"/>
      <c r="G9" s="292"/>
      <c r="H9" s="293"/>
      <c r="I9" s="117"/>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8"/>
      <c r="AL9" s="118"/>
      <c r="AM9" s="118"/>
      <c r="AN9" s="118"/>
      <c r="AO9" s="119"/>
      <c r="AP9" s="294"/>
      <c r="AQ9" s="295"/>
      <c r="AR9" s="295"/>
      <c r="AS9" s="295"/>
      <c r="AT9" s="295"/>
      <c r="AU9" s="295"/>
      <c r="AV9" s="295"/>
      <c r="AW9" s="295"/>
      <c r="AX9" s="295"/>
      <c r="AY9" s="296"/>
      <c r="AZ9" s="239"/>
      <c r="BA9" s="240"/>
      <c r="BB9" s="240"/>
      <c r="BC9" s="240"/>
      <c r="BD9" s="240"/>
      <c r="BE9" s="240"/>
      <c r="BF9" s="240"/>
      <c r="BG9" s="240"/>
      <c r="BH9" s="240"/>
      <c r="BI9" s="240"/>
      <c r="BJ9" s="241"/>
    </row>
    <row r="10" spans="1:62" ht="33.75" customHeight="1" x14ac:dyDescent="0.25">
      <c r="A10" s="208" t="s">
        <v>120</v>
      </c>
      <c r="B10" s="209"/>
      <c r="C10" s="209"/>
      <c r="D10" s="209"/>
      <c r="E10" s="209"/>
      <c r="F10" s="209"/>
      <c r="G10" s="209"/>
      <c r="H10" s="209"/>
      <c r="I10" s="209"/>
      <c r="J10" s="209"/>
      <c r="K10" s="209"/>
      <c r="L10" s="209"/>
      <c r="M10" s="209"/>
      <c r="N10" s="209"/>
      <c r="O10" s="209"/>
      <c r="P10" s="209"/>
      <c r="Q10" s="209"/>
      <c r="R10" s="209"/>
      <c r="S10" s="209"/>
      <c r="T10" s="209"/>
      <c r="U10" s="209"/>
      <c r="V10" s="209"/>
      <c r="W10" s="209"/>
      <c r="X10" s="209"/>
      <c r="Y10" s="209"/>
      <c r="Z10" s="209"/>
      <c r="AA10" s="209"/>
      <c r="AB10" s="209"/>
      <c r="AC10" s="209"/>
      <c r="AD10" s="209"/>
      <c r="AE10" s="209"/>
      <c r="AF10" s="209"/>
      <c r="AG10" s="209"/>
      <c r="AH10" s="209"/>
      <c r="AI10" s="209"/>
      <c r="AJ10" s="209"/>
      <c r="AK10" s="209"/>
      <c r="AL10" s="209"/>
      <c r="AM10" s="209"/>
      <c r="AN10" s="209"/>
      <c r="AO10" s="209"/>
      <c r="AP10" s="209"/>
      <c r="AQ10" s="209"/>
      <c r="AR10" s="209"/>
      <c r="AS10" s="209"/>
      <c r="AT10" s="209"/>
      <c r="AU10" s="209"/>
      <c r="AV10" s="209"/>
      <c r="AW10" s="209"/>
      <c r="AX10" s="209"/>
      <c r="AY10" s="209"/>
      <c r="AZ10" s="209"/>
      <c r="BA10" s="209"/>
      <c r="BB10" s="209"/>
      <c r="BC10" s="209"/>
      <c r="BD10" s="209"/>
      <c r="BE10" s="209"/>
      <c r="BF10" s="209"/>
      <c r="BG10" s="209"/>
      <c r="BH10" s="209"/>
      <c r="BI10" s="209"/>
      <c r="BJ10" s="209"/>
    </row>
    <row r="11" spans="1:62" ht="39" customHeight="1" x14ac:dyDescent="0.25">
      <c r="A11" s="297" t="s">
        <v>121</v>
      </c>
      <c r="B11" s="298"/>
      <c r="C11" s="298"/>
      <c r="D11" s="298"/>
      <c r="E11" s="299"/>
      <c r="F11" s="243" t="s">
        <v>0</v>
      </c>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t="s">
        <v>1</v>
      </c>
      <c r="AQ11" s="243"/>
      <c r="AR11" s="243"/>
      <c r="AS11" s="243"/>
      <c r="AT11" s="243"/>
      <c r="AU11" s="243" t="s">
        <v>199</v>
      </c>
      <c r="AV11" s="243"/>
      <c r="AW11" s="243"/>
      <c r="AX11" s="243"/>
      <c r="AY11" s="243"/>
      <c r="AZ11" s="243" t="s">
        <v>198</v>
      </c>
      <c r="BA11" s="243"/>
      <c r="BB11" s="243"/>
      <c r="BC11" s="243"/>
      <c r="BD11" s="243"/>
      <c r="BE11" s="243"/>
      <c r="BF11" s="243"/>
      <c r="BG11" s="243"/>
      <c r="BH11" s="243"/>
      <c r="BI11" s="243"/>
      <c r="BJ11" s="243"/>
    </row>
    <row r="12" spans="1:62" ht="24.75" customHeight="1" x14ac:dyDescent="0.25">
      <c r="A12" s="243" t="s">
        <v>122</v>
      </c>
      <c r="B12" s="243"/>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44" t="s">
        <v>204</v>
      </c>
      <c r="AQ12" s="244"/>
      <c r="AR12" s="244"/>
      <c r="AS12" s="244"/>
      <c r="AT12" s="244"/>
      <c r="AU12" s="248" t="s">
        <v>125</v>
      </c>
      <c r="AV12" s="248"/>
      <c r="AW12" s="248" t="s">
        <v>126</v>
      </c>
      <c r="AX12" s="248"/>
      <c r="AY12" s="248"/>
      <c r="AZ12" s="248" t="s">
        <v>124</v>
      </c>
      <c r="BA12" s="248"/>
      <c r="BB12" s="248"/>
      <c r="BC12" s="248"/>
      <c r="BD12" s="243" t="s">
        <v>127</v>
      </c>
      <c r="BE12" s="243"/>
      <c r="BF12" s="243"/>
      <c r="BG12" s="243"/>
      <c r="BH12" s="243"/>
      <c r="BI12" s="243"/>
      <c r="BJ12" s="243"/>
    </row>
    <row r="13" spans="1:62" s="34" customFormat="1" ht="19.5" customHeight="1" x14ac:dyDescent="0.25">
      <c r="A13" s="253" t="s">
        <v>123</v>
      </c>
      <c r="B13" s="253"/>
      <c r="C13" s="262"/>
      <c r="D13" s="263"/>
      <c r="E13" s="264"/>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44"/>
      <c r="AQ13" s="244"/>
      <c r="AR13" s="244"/>
      <c r="AS13" s="244"/>
      <c r="AT13" s="244"/>
      <c r="AU13" s="262"/>
      <c r="AV13" s="263"/>
      <c r="AW13" s="263"/>
      <c r="AX13" s="263"/>
      <c r="AY13" s="264"/>
      <c r="AZ13" s="261"/>
      <c r="BA13" s="261"/>
      <c r="BB13" s="261"/>
      <c r="BC13" s="261"/>
      <c r="BD13" s="252"/>
      <c r="BE13" s="252"/>
      <c r="BF13" s="252"/>
      <c r="BG13" s="252"/>
      <c r="BH13" s="252"/>
      <c r="BI13" s="252"/>
      <c r="BJ13" s="252"/>
    </row>
    <row r="14" spans="1:62" ht="24.95" customHeight="1" x14ac:dyDescent="0.25">
      <c r="A14" s="243" t="s">
        <v>5</v>
      </c>
      <c r="B14" s="243"/>
      <c r="C14" s="243"/>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97" t="s">
        <v>128</v>
      </c>
      <c r="AV14" s="298"/>
      <c r="AW14" s="298"/>
      <c r="AX14" s="298"/>
      <c r="AY14" s="298"/>
      <c r="AZ14" s="298"/>
      <c r="BA14" s="298"/>
      <c r="BB14" s="298"/>
      <c r="BC14" s="298"/>
      <c r="BD14" s="298"/>
      <c r="BE14" s="298"/>
      <c r="BF14" s="298"/>
      <c r="BG14" s="298"/>
      <c r="BH14" s="298"/>
      <c r="BI14" s="298"/>
      <c r="BJ14" s="299"/>
    </row>
    <row r="15" spans="1:62" s="34" customFormat="1" ht="24.95" customHeight="1" x14ac:dyDescent="0.25">
      <c r="A15" s="300"/>
      <c r="B15" s="301"/>
      <c r="C15" s="301"/>
      <c r="D15" s="301"/>
      <c r="E15" s="301"/>
      <c r="F15" s="301"/>
      <c r="G15" s="301"/>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2"/>
      <c r="AU15" s="262"/>
      <c r="AV15" s="263"/>
      <c r="AW15" s="263"/>
      <c r="AX15" s="263"/>
      <c r="AY15" s="263"/>
      <c r="AZ15" s="263"/>
      <c r="BA15" s="263"/>
      <c r="BB15" s="263"/>
      <c r="BC15" s="263"/>
      <c r="BD15" s="263"/>
      <c r="BE15" s="263"/>
      <c r="BF15" s="263"/>
      <c r="BG15" s="263"/>
      <c r="BH15" s="263"/>
      <c r="BI15" s="263"/>
      <c r="BJ15" s="264"/>
    </row>
    <row r="16" spans="1:62" ht="24.95" customHeight="1" x14ac:dyDescent="0.25">
      <c r="A16" s="243" t="s">
        <v>2</v>
      </c>
      <c r="B16" s="243"/>
      <c r="C16" s="243"/>
      <c r="D16" s="243"/>
      <c r="E16" s="243"/>
      <c r="F16" s="243"/>
      <c r="G16" s="243"/>
      <c r="H16" s="243"/>
      <c r="I16" s="243"/>
      <c r="J16" s="243"/>
      <c r="K16" s="243"/>
      <c r="L16" s="243"/>
      <c r="M16" s="243"/>
      <c r="N16" s="243"/>
      <c r="O16" s="243"/>
      <c r="P16" s="243"/>
      <c r="Q16" s="243"/>
      <c r="R16" s="243"/>
      <c r="S16" s="243"/>
      <c r="T16" s="243"/>
      <c r="U16" s="243"/>
      <c r="V16" s="243"/>
      <c r="W16" s="243"/>
      <c r="X16" s="243"/>
      <c r="Y16" s="243"/>
      <c r="Z16" s="243" t="s">
        <v>3</v>
      </c>
      <c r="AA16" s="243"/>
      <c r="AB16" s="243"/>
      <c r="AC16" s="243"/>
      <c r="AD16" s="243"/>
      <c r="AE16" s="243"/>
      <c r="AF16" s="243"/>
      <c r="AG16" s="243"/>
      <c r="AH16" s="243"/>
      <c r="AI16" s="243"/>
      <c r="AJ16" s="243"/>
      <c r="AK16" s="243"/>
      <c r="AL16" s="243"/>
      <c r="AM16" s="243"/>
      <c r="AN16" s="243"/>
      <c r="AO16" s="243"/>
      <c r="AP16" s="243"/>
      <c r="AQ16" s="243"/>
      <c r="AR16" s="243"/>
      <c r="AS16" s="243"/>
      <c r="AT16" s="243"/>
      <c r="AU16" s="243" t="s">
        <v>4</v>
      </c>
      <c r="AV16" s="243"/>
      <c r="AW16" s="243"/>
      <c r="AX16" s="243"/>
      <c r="AY16" s="243"/>
      <c r="AZ16" s="243"/>
      <c r="BA16" s="243"/>
      <c r="BB16" s="243"/>
      <c r="BC16" s="243"/>
      <c r="BD16" s="243"/>
      <c r="BE16" s="243"/>
      <c r="BF16" s="243"/>
      <c r="BG16" s="243"/>
      <c r="BH16" s="243"/>
      <c r="BI16" s="243"/>
      <c r="BJ16" s="243"/>
    </row>
    <row r="17" spans="1:62" s="33" customFormat="1" ht="24.95" customHeight="1" x14ac:dyDescent="0.25">
      <c r="A17" s="300"/>
      <c r="B17" s="301"/>
      <c r="C17" s="301"/>
      <c r="D17" s="301"/>
      <c r="E17" s="301"/>
      <c r="F17" s="301"/>
      <c r="G17" s="301"/>
      <c r="H17" s="301"/>
      <c r="I17" s="301"/>
      <c r="J17" s="301"/>
      <c r="K17" s="301"/>
      <c r="L17" s="301"/>
      <c r="M17" s="301"/>
      <c r="N17" s="301"/>
      <c r="O17" s="301"/>
      <c r="P17" s="301"/>
      <c r="Q17" s="301"/>
      <c r="R17" s="301"/>
      <c r="S17" s="301"/>
      <c r="T17" s="301"/>
      <c r="U17" s="301"/>
      <c r="V17" s="301"/>
      <c r="W17" s="301"/>
      <c r="X17" s="301"/>
      <c r="Y17" s="302"/>
      <c r="Z17" s="262"/>
      <c r="AA17" s="263"/>
      <c r="AB17" s="263"/>
      <c r="AC17" s="263"/>
      <c r="AD17" s="263"/>
      <c r="AE17" s="263"/>
      <c r="AF17" s="263"/>
      <c r="AG17" s="263"/>
      <c r="AH17" s="263"/>
      <c r="AI17" s="263"/>
      <c r="AJ17" s="263"/>
      <c r="AK17" s="263"/>
      <c r="AL17" s="263"/>
      <c r="AM17" s="263"/>
      <c r="AN17" s="263"/>
      <c r="AO17" s="263"/>
      <c r="AP17" s="263"/>
      <c r="AQ17" s="263"/>
      <c r="AR17" s="263"/>
      <c r="AS17" s="263"/>
      <c r="AT17" s="264"/>
      <c r="AU17" s="262"/>
      <c r="AV17" s="263"/>
      <c r="AW17" s="263"/>
      <c r="AX17" s="263"/>
      <c r="AY17" s="263"/>
      <c r="AZ17" s="263"/>
      <c r="BA17" s="263"/>
      <c r="BB17" s="263"/>
      <c r="BC17" s="263"/>
      <c r="BD17" s="263"/>
      <c r="BE17" s="263"/>
      <c r="BF17" s="263"/>
      <c r="BG17" s="263"/>
      <c r="BH17" s="263"/>
      <c r="BI17" s="263"/>
      <c r="BJ17" s="264"/>
    </row>
    <row r="18" spans="1:62" ht="24.95" customHeight="1" x14ac:dyDescent="0.25">
      <c r="A18" s="258" t="s">
        <v>6</v>
      </c>
      <c r="B18" s="259"/>
      <c r="C18" s="259"/>
      <c r="D18" s="259"/>
      <c r="E18" s="259"/>
      <c r="F18" s="259"/>
      <c r="G18" s="259"/>
      <c r="H18" s="259"/>
      <c r="I18" s="259"/>
      <c r="J18" s="259"/>
      <c r="K18" s="259"/>
      <c r="L18" s="259"/>
      <c r="M18" s="259"/>
      <c r="N18" s="259"/>
      <c r="O18" s="259"/>
      <c r="P18" s="258" t="s">
        <v>238</v>
      </c>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8" t="s">
        <v>233</v>
      </c>
      <c r="AX18" s="259"/>
      <c r="AY18" s="259"/>
      <c r="AZ18" s="259"/>
      <c r="BA18" s="259"/>
      <c r="BB18" s="259"/>
      <c r="BC18" s="259"/>
      <c r="BD18" s="259"/>
      <c r="BE18" s="259"/>
      <c r="BF18" s="259"/>
      <c r="BG18" s="259"/>
      <c r="BH18" s="259"/>
      <c r="BI18" s="259"/>
      <c r="BJ18" s="259"/>
    </row>
    <row r="19" spans="1:62" s="33" customFormat="1" ht="24.95" customHeight="1" x14ac:dyDescent="0.25">
      <c r="A19" s="145"/>
      <c r="B19" s="207"/>
      <c r="C19" s="207"/>
      <c r="D19" s="207"/>
      <c r="E19" s="207"/>
      <c r="F19" s="207"/>
      <c r="G19" s="207"/>
      <c r="H19" s="207"/>
      <c r="I19" s="207"/>
      <c r="J19" s="207"/>
      <c r="K19" s="207"/>
      <c r="L19" s="207"/>
      <c r="M19" s="207"/>
      <c r="N19" s="207"/>
      <c r="O19" s="207"/>
      <c r="P19" s="257"/>
      <c r="Q19" s="207"/>
      <c r="R19" s="207"/>
      <c r="S19" s="207"/>
      <c r="T19" s="207"/>
      <c r="U19" s="207"/>
      <c r="V19" s="207"/>
      <c r="W19" s="207"/>
      <c r="X19" s="207"/>
      <c r="Y19" s="207"/>
      <c r="Z19" s="207"/>
      <c r="AA19" s="207"/>
      <c r="AB19" s="207"/>
      <c r="AC19" s="207"/>
      <c r="AD19" s="207"/>
      <c r="AE19" s="207"/>
      <c r="AF19" s="207"/>
      <c r="AG19" s="207"/>
      <c r="AH19" s="207"/>
      <c r="AI19" s="207"/>
      <c r="AJ19" s="207"/>
      <c r="AK19" s="207"/>
      <c r="AL19" s="207"/>
      <c r="AM19" s="207"/>
      <c r="AN19" s="207"/>
      <c r="AO19" s="207"/>
      <c r="AP19" s="207"/>
      <c r="AQ19" s="207"/>
      <c r="AR19" s="207"/>
      <c r="AS19" s="207"/>
      <c r="AT19" s="207"/>
      <c r="AU19" s="207"/>
      <c r="AV19" s="207"/>
      <c r="AW19" s="145"/>
      <c r="AX19" s="207"/>
      <c r="AY19" s="207"/>
      <c r="AZ19" s="207"/>
      <c r="BA19" s="207"/>
      <c r="BB19" s="207"/>
      <c r="BC19" s="207"/>
      <c r="BD19" s="207"/>
      <c r="BE19" s="207"/>
      <c r="BF19" s="207"/>
      <c r="BG19" s="207"/>
      <c r="BH19" s="207"/>
      <c r="BI19" s="207"/>
      <c r="BJ19" s="207"/>
    </row>
    <row r="20" spans="1:62" ht="27" customHeight="1" x14ac:dyDescent="0.25">
      <c r="A20" s="86" t="s">
        <v>239</v>
      </c>
      <c r="B20" s="254"/>
      <c r="C20" s="254"/>
      <c r="D20" s="254"/>
      <c r="E20" s="254"/>
      <c r="F20" s="254"/>
      <c r="G20" s="254"/>
      <c r="H20" s="254"/>
      <c r="I20" s="254"/>
      <c r="J20" s="254"/>
      <c r="K20" s="254"/>
      <c r="L20" s="254"/>
      <c r="M20" s="254"/>
      <c r="N20" s="254"/>
      <c r="O20" s="254"/>
      <c r="P20" s="254"/>
      <c r="Q20" s="254"/>
      <c r="R20" s="254"/>
      <c r="S20" s="254"/>
      <c r="T20" s="254"/>
      <c r="U20" s="254"/>
      <c r="V20" s="254"/>
      <c r="W20" s="254"/>
      <c r="X20" s="254"/>
      <c r="Y20" s="254"/>
      <c r="Z20" s="254"/>
      <c r="AA20" s="254"/>
      <c r="AB20" s="254"/>
      <c r="AC20" s="254"/>
      <c r="AD20" s="254"/>
      <c r="AE20" s="254"/>
      <c r="AF20" s="254"/>
      <c r="AG20" s="254"/>
      <c r="AH20" s="254"/>
      <c r="AI20" s="254"/>
      <c r="AJ20" s="254"/>
      <c r="AK20" s="254"/>
      <c r="AL20" s="254"/>
      <c r="AM20" s="254"/>
      <c r="AN20" s="254"/>
      <c r="AO20" s="254"/>
      <c r="AP20" s="254"/>
      <c r="AQ20" s="254"/>
      <c r="AR20" s="254"/>
      <c r="AS20" s="254"/>
      <c r="AT20" s="254"/>
      <c r="AU20" s="254"/>
      <c r="AV20" s="254"/>
      <c r="AW20" s="254"/>
      <c r="AX20" s="254"/>
      <c r="AY20" s="254"/>
      <c r="AZ20" s="254"/>
      <c r="BA20" s="254"/>
      <c r="BB20" s="254"/>
      <c r="BC20" s="254"/>
      <c r="BD20" s="254"/>
      <c r="BE20" s="254"/>
      <c r="BF20" s="254"/>
      <c r="BG20" s="254"/>
      <c r="BH20" s="254"/>
      <c r="BI20" s="254"/>
      <c r="BJ20" s="255"/>
    </row>
    <row r="21" spans="1:62" ht="33.75" customHeight="1" x14ac:dyDescent="0.25">
      <c r="A21" s="246" t="s">
        <v>237</v>
      </c>
      <c r="B21" s="209"/>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209"/>
      <c r="BF21" s="209"/>
      <c r="BG21" s="209"/>
      <c r="BH21" s="209"/>
      <c r="BI21" s="209"/>
      <c r="BJ21" s="209"/>
    </row>
    <row r="22" spans="1:62" s="43" customFormat="1" ht="5.25" customHeight="1" x14ac:dyDescent="0.25">
      <c r="A22" s="41"/>
      <c r="B22" s="42"/>
      <c r="C22" s="42"/>
      <c r="D22" s="42"/>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row>
    <row r="23" spans="1:62" ht="24.95" customHeight="1" x14ac:dyDescent="0.25">
      <c r="A23" s="245" t="s">
        <v>7</v>
      </c>
      <c r="B23" s="140"/>
      <c r="C23" s="140"/>
      <c r="D23" s="140"/>
      <c r="E23" s="140"/>
      <c r="F23" s="140"/>
      <c r="G23" s="140"/>
      <c r="H23" s="140"/>
      <c r="I23" s="140"/>
      <c r="J23" s="140"/>
      <c r="K23" s="140"/>
      <c r="L23" s="140"/>
      <c r="M23" s="140"/>
      <c r="N23" s="140"/>
      <c r="O23" s="140"/>
      <c r="P23" s="140"/>
      <c r="Q23" s="140"/>
      <c r="R23" s="245" t="s">
        <v>8</v>
      </c>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245" t="s">
        <v>213</v>
      </c>
      <c r="BF23" s="140"/>
      <c r="BG23" s="140"/>
      <c r="BH23" s="140"/>
      <c r="BI23" s="140"/>
      <c r="BJ23" s="140"/>
    </row>
    <row r="24" spans="1:62" ht="29.25" customHeight="1" x14ac:dyDescent="0.25">
      <c r="A24" s="245" t="s">
        <v>112</v>
      </c>
      <c r="B24" s="245"/>
      <c r="C24" s="245"/>
      <c r="D24" s="245"/>
      <c r="E24" s="245"/>
      <c r="F24" s="245"/>
      <c r="G24" s="245"/>
      <c r="H24" s="245"/>
      <c r="I24" s="245"/>
      <c r="J24" s="245"/>
      <c r="K24" s="245"/>
      <c r="L24" s="245"/>
      <c r="M24" s="245"/>
      <c r="N24" s="245"/>
      <c r="O24" s="245"/>
      <c r="P24" s="245"/>
      <c r="Q24" s="245"/>
      <c r="R24" s="210" t="s">
        <v>16</v>
      </c>
      <c r="S24" s="180"/>
      <c r="T24" s="180"/>
      <c r="U24" s="180"/>
      <c r="V24" s="180"/>
      <c r="W24" s="180"/>
      <c r="X24" s="180"/>
      <c r="Y24" s="180"/>
      <c r="Z24" s="180"/>
      <c r="AA24" s="180"/>
      <c r="AB24" s="180"/>
      <c r="AC24" s="180"/>
      <c r="AD24" s="180"/>
      <c r="AE24" s="180"/>
      <c r="AF24" s="180"/>
      <c r="AG24" s="180"/>
      <c r="AH24" s="180"/>
      <c r="AI24" s="180"/>
      <c r="AJ24" s="180"/>
      <c r="AK24" s="180"/>
      <c r="AL24" s="180"/>
      <c r="AM24" s="180"/>
      <c r="AN24" s="180"/>
      <c r="AO24" s="180"/>
      <c r="AP24" s="180"/>
      <c r="AQ24" s="180"/>
      <c r="AR24" s="180"/>
      <c r="AS24" s="180"/>
      <c r="AT24" s="180"/>
      <c r="AU24" s="180"/>
      <c r="AV24" s="180"/>
      <c r="AW24" s="180"/>
      <c r="AX24" s="180"/>
      <c r="AY24" s="180"/>
      <c r="AZ24" s="180"/>
      <c r="BA24" s="180"/>
      <c r="BB24" s="180"/>
      <c r="BC24" s="180"/>
      <c r="BD24" s="180"/>
      <c r="BE24" s="243"/>
      <c r="BF24" s="243"/>
      <c r="BG24" s="243"/>
      <c r="BH24" s="243"/>
      <c r="BI24" s="243"/>
      <c r="BJ24" s="243"/>
    </row>
    <row r="25" spans="1:62" ht="29.25" customHeight="1" x14ac:dyDescent="0.25">
      <c r="A25" s="245" t="s">
        <v>10</v>
      </c>
      <c r="B25" s="256"/>
      <c r="C25" s="256"/>
      <c r="D25" s="256"/>
      <c r="E25" s="256"/>
      <c r="F25" s="256"/>
      <c r="G25" s="256"/>
      <c r="H25" s="256"/>
      <c r="I25" s="256"/>
      <c r="J25" s="256"/>
      <c r="K25" s="256"/>
      <c r="L25" s="256"/>
      <c r="M25" s="256"/>
      <c r="N25" s="256"/>
      <c r="O25" s="256"/>
      <c r="P25" s="256"/>
      <c r="Q25" s="256"/>
      <c r="R25" s="210" t="s">
        <v>16</v>
      </c>
      <c r="S25" s="180"/>
      <c r="T25" s="180"/>
      <c r="U25" s="180"/>
      <c r="V25" s="180"/>
      <c r="W25" s="180"/>
      <c r="X25" s="180"/>
      <c r="Y25" s="180"/>
      <c r="Z25" s="180"/>
      <c r="AA25" s="180"/>
      <c r="AB25" s="180"/>
      <c r="AC25" s="180"/>
      <c r="AD25" s="180"/>
      <c r="AE25" s="180"/>
      <c r="AF25" s="180"/>
      <c r="AG25" s="180"/>
      <c r="AH25" s="180"/>
      <c r="AI25" s="180"/>
      <c r="AJ25" s="180"/>
      <c r="AK25" s="180"/>
      <c r="AL25" s="180"/>
      <c r="AM25" s="180"/>
      <c r="AN25" s="180"/>
      <c r="AO25" s="180"/>
      <c r="AP25" s="180"/>
      <c r="AQ25" s="180"/>
      <c r="AR25" s="180"/>
      <c r="AS25" s="180"/>
      <c r="AT25" s="180"/>
      <c r="AU25" s="180"/>
      <c r="AV25" s="180"/>
      <c r="AW25" s="180"/>
      <c r="AX25" s="180"/>
      <c r="AY25" s="180"/>
      <c r="AZ25" s="180"/>
      <c r="BA25" s="180"/>
      <c r="BB25" s="180"/>
      <c r="BC25" s="180"/>
      <c r="BD25" s="180"/>
      <c r="BE25" s="210"/>
      <c r="BF25" s="180"/>
      <c r="BG25" s="180"/>
      <c r="BH25" s="180"/>
      <c r="BI25" s="180"/>
      <c r="BJ25" s="180"/>
    </row>
    <row r="26" spans="1:62" ht="36" customHeight="1" x14ac:dyDescent="0.25">
      <c r="A26" s="245" t="s">
        <v>12</v>
      </c>
      <c r="B26" s="256"/>
      <c r="C26" s="256"/>
      <c r="D26" s="256"/>
      <c r="E26" s="256"/>
      <c r="F26" s="256"/>
      <c r="G26" s="256"/>
      <c r="H26" s="256"/>
      <c r="I26" s="256"/>
      <c r="J26" s="256"/>
      <c r="K26" s="256"/>
      <c r="L26" s="256"/>
      <c r="M26" s="256"/>
      <c r="N26" s="256"/>
      <c r="O26" s="256"/>
      <c r="P26" s="256"/>
      <c r="Q26" s="256"/>
      <c r="R26" s="210" t="s">
        <v>16</v>
      </c>
      <c r="S26" s="180"/>
      <c r="T26" s="180"/>
      <c r="U26" s="180"/>
      <c r="V26" s="180"/>
      <c r="W26" s="180"/>
      <c r="X26" s="180"/>
      <c r="Y26" s="180"/>
      <c r="Z26" s="180"/>
      <c r="AA26" s="180"/>
      <c r="AB26" s="180"/>
      <c r="AC26" s="180"/>
      <c r="AD26" s="180"/>
      <c r="AE26" s="180"/>
      <c r="AF26" s="180"/>
      <c r="AG26" s="180"/>
      <c r="AH26" s="180"/>
      <c r="AI26" s="180"/>
      <c r="AJ26" s="180"/>
      <c r="AK26" s="180"/>
      <c r="AL26" s="180"/>
      <c r="AM26" s="180"/>
      <c r="AN26" s="180"/>
      <c r="AO26" s="180"/>
      <c r="AP26" s="180"/>
      <c r="AQ26" s="180"/>
      <c r="AR26" s="180"/>
      <c r="AS26" s="180"/>
      <c r="AT26" s="180"/>
      <c r="AU26" s="180"/>
      <c r="AV26" s="180"/>
      <c r="AW26" s="180"/>
      <c r="AX26" s="180"/>
      <c r="AY26" s="180"/>
      <c r="AZ26" s="180"/>
      <c r="BA26" s="180"/>
      <c r="BB26" s="180"/>
      <c r="BC26" s="180"/>
      <c r="BD26" s="180"/>
      <c r="BE26" s="210"/>
      <c r="BF26" s="180"/>
      <c r="BG26" s="180"/>
      <c r="BH26" s="180"/>
      <c r="BI26" s="180"/>
      <c r="BJ26" s="180"/>
    </row>
    <row r="27" spans="1:62" ht="36" customHeight="1" x14ac:dyDescent="0.25">
      <c r="A27" s="245" t="s">
        <v>241</v>
      </c>
      <c r="B27" s="256"/>
      <c r="C27" s="256"/>
      <c r="D27" s="256"/>
      <c r="E27" s="256"/>
      <c r="F27" s="256"/>
      <c r="G27" s="256"/>
      <c r="H27" s="256"/>
      <c r="I27" s="256"/>
      <c r="J27" s="256"/>
      <c r="K27" s="256"/>
      <c r="L27" s="256"/>
      <c r="M27" s="256"/>
      <c r="N27" s="256"/>
      <c r="O27" s="256"/>
      <c r="P27" s="256"/>
      <c r="Q27" s="256"/>
      <c r="R27" s="210" t="s">
        <v>16</v>
      </c>
      <c r="S27" s="180"/>
      <c r="T27" s="180"/>
      <c r="U27" s="180"/>
      <c r="V27" s="180"/>
      <c r="W27" s="180"/>
      <c r="X27" s="180"/>
      <c r="Y27" s="180"/>
      <c r="Z27" s="180"/>
      <c r="AA27" s="180"/>
      <c r="AB27" s="180"/>
      <c r="AC27" s="180"/>
      <c r="AD27" s="180"/>
      <c r="AE27" s="180"/>
      <c r="AF27" s="180"/>
      <c r="AG27" s="180"/>
      <c r="AH27" s="180"/>
      <c r="AI27" s="180"/>
      <c r="AJ27" s="180"/>
      <c r="AK27" s="180"/>
      <c r="AL27" s="180"/>
      <c r="AM27" s="180"/>
      <c r="AN27" s="180"/>
      <c r="AO27" s="180"/>
      <c r="AP27" s="180"/>
      <c r="AQ27" s="180"/>
      <c r="AR27" s="180"/>
      <c r="AS27" s="180"/>
      <c r="AT27" s="180"/>
      <c r="AU27" s="180"/>
      <c r="AV27" s="180"/>
      <c r="AW27" s="180"/>
      <c r="AX27" s="180"/>
      <c r="AY27" s="180"/>
      <c r="AZ27" s="180"/>
      <c r="BA27" s="180"/>
      <c r="BB27" s="180"/>
      <c r="BC27" s="180"/>
      <c r="BD27" s="180"/>
      <c r="BE27" s="210"/>
      <c r="BF27" s="180"/>
      <c r="BG27" s="180"/>
      <c r="BH27" s="180"/>
      <c r="BI27" s="180"/>
      <c r="BJ27" s="180"/>
    </row>
    <row r="28" spans="1:62" ht="9.9499999999999993" customHeight="1" x14ac:dyDescent="0.25">
      <c r="A28" s="35"/>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7"/>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8"/>
      <c r="BH28" s="36"/>
      <c r="BI28" s="36"/>
      <c r="BJ28" s="36"/>
    </row>
    <row r="29" spans="1:62" ht="33.75" customHeight="1" x14ac:dyDescent="0.25">
      <c r="A29" s="246" t="s">
        <v>222</v>
      </c>
      <c r="B29" s="209"/>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09"/>
      <c r="AY29" s="209"/>
      <c r="AZ29" s="209"/>
      <c r="BA29" s="209"/>
      <c r="BB29" s="209"/>
      <c r="BC29" s="209"/>
      <c r="BD29" s="209"/>
      <c r="BE29" s="209"/>
      <c r="BF29" s="209"/>
      <c r="BG29" s="209"/>
      <c r="BH29" s="209"/>
      <c r="BI29" s="209"/>
      <c r="BJ29" s="209"/>
    </row>
    <row r="30" spans="1:62" ht="6.75" customHeight="1" x14ac:dyDescent="0.25">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row>
    <row r="31" spans="1:62" ht="27" customHeight="1" x14ac:dyDescent="0.25">
      <c r="A31" s="135" t="s">
        <v>15</v>
      </c>
      <c r="B31" s="135"/>
      <c r="C31" s="135"/>
      <c r="D31" s="135"/>
      <c r="E31" s="135"/>
      <c r="F31" s="135"/>
      <c r="G31" s="135"/>
      <c r="H31" s="135"/>
      <c r="I31" s="135"/>
      <c r="J31" s="135" t="s">
        <v>130</v>
      </c>
      <c r="K31" s="135"/>
      <c r="L31" s="135"/>
      <c r="M31" s="163" t="s">
        <v>210</v>
      </c>
      <c r="N31" s="164"/>
      <c r="O31" s="164"/>
      <c r="P31" s="164"/>
      <c r="Q31" s="164"/>
      <c r="R31" s="164"/>
      <c r="S31" s="164"/>
      <c r="T31" s="164"/>
      <c r="U31" s="164"/>
      <c r="V31" s="164"/>
      <c r="W31" s="164"/>
      <c r="X31" s="164"/>
      <c r="Y31" s="164"/>
      <c r="Z31" s="164"/>
      <c r="AA31" s="164"/>
      <c r="AB31" s="164"/>
      <c r="AC31" s="164"/>
      <c r="AD31" s="164"/>
      <c r="AE31" s="164"/>
      <c r="AF31" s="164"/>
      <c r="AG31" s="164"/>
      <c r="AH31" s="164"/>
      <c r="AI31" s="49"/>
      <c r="AJ31" s="132" t="s">
        <v>211</v>
      </c>
      <c r="AK31" s="133"/>
      <c r="AL31" s="133"/>
      <c r="AM31" s="133"/>
      <c r="AN31" s="133"/>
      <c r="AO31" s="133"/>
      <c r="AP31" s="133"/>
      <c r="AQ31" s="134"/>
      <c r="AR31" s="163" t="s">
        <v>212</v>
      </c>
      <c r="AS31" s="164"/>
      <c r="AT31" s="164"/>
      <c r="AU31" s="211"/>
      <c r="AV31" s="163" t="s">
        <v>14</v>
      </c>
      <c r="AW31" s="164"/>
      <c r="AX31" s="164"/>
      <c r="AY31" s="164"/>
      <c r="AZ31" s="164"/>
      <c r="BA31" s="164"/>
      <c r="BB31" s="164"/>
      <c r="BC31" s="164"/>
      <c r="BD31" s="211"/>
      <c r="BE31" s="163" t="s">
        <v>213</v>
      </c>
      <c r="BF31" s="164"/>
      <c r="BG31" s="164"/>
      <c r="BH31" s="164"/>
      <c r="BI31" s="164"/>
      <c r="BJ31" s="211"/>
    </row>
    <row r="32" spans="1:62" ht="18" customHeight="1" x14ac:dyDescent="0.25">
      <c r="A32" s="135"/>
      <c r="B32" s="135"/>
      <c r="C32" s="135"/>
      <c r="D32" s="135"/>
      <c r="E32" s="135"/>
      <c r="F32" s="135"/>
      <c r="G32" s="135"/>
      <c r="H32" s="135"/>
      <c r="I32" s="135"/>
      <c r="J32" s="135"/>
      <c r="K32" s="135"/>
      <c r="L32" s="135"/>
      <c r="M32" s="165"/>
      <c r="N32" s="166"/>
      <c r="O32" s="166"/>
      <c r="P32" s="166"/>
      <c r="Q32" s="166"/>
      <c r="R32" s="166"/>
      <c r="S32" s="166"/>
      <c r="T32" s="166"/>
      <c r="U32" s="166"/>
      <c r="V32" s="166"/>
      <c r="W32" s="166"/>
      <c r="X32" s="166"/>
      <c r="Y32" s="166"/>
      <c r="Z32" s="166"/>
      <c r="AA32" s="166"/>
      <c r="AB32" s="166"/>
      <c r="AC32" s="166"/>
      <c r="AD32" s="166"/>
      <c r="AE32" s="166"/>
      <c r="AF32" s="166"/>
      <c r="AG32" s="166"/>
      <c r="AH32" s="166"/>
      <c r="AI32" s="46"/>
      <c r="AJ32" s="135" t="s">
        <v>148</v>
      </c>
      <c r="AK32" s="135"/>
      <c r="AL32" s="135"/>
      <c r="AM32" s="135"/>
      <c r="AN32" s="132" t="s">
        <v>149</v>
      </c>
      <c r="AO32" s="133"/>
      <c r="AP32" s="133"/>
      <c r="AQ32" s="134"/>
      <c r="AR32" s="165"/>
      <c r="AS32" s="166"/>
      <c r="AT32" s="166"/>
      <c r="AU32" s="212"/>
      <c r="AV32" s="165"/>
      <c r="AW32" s="166"/>
      <c r="AX32" s="166"/>
      <c r="AY32" s="166"/>
      <c r="AZ32" s="166"/>
      <c r="BA32" s="166"/>
      <c r="BB32" s="166"/>
      <c r="BC32" s="166"/>
      <c r="BD32" s="212"/>
      <c r="BE32" s="165"/>
      <c r="BF32" s="166"/>
      <c r="BG32" s="166"/>
      <c r="BH32" s="166"/>
      <c r="BI32" s="166"/>
      <c r="BJ32" s="212"/>
    </row>
    <row r="33" spans="1:62" ht="30.75" customHeight="1" x14ac:dyDescent="0.25">
      <c r="A33" s="167" t="s">
        <v>132</v>
      </c>
      <c r="B33" s="168"/>
      <c r="C33" s="168"/>
      <c r="D33" s="168"/>
      <c r="E33" s="168"/>
      <c r="F33" s="168"/>
      <c r="G33" s="168"/>
      <c r="H33" s="168"/>
      <c r="I33" s="169"/>
      <c r="J33" s="99" t="s">
        <v>134</v>
      </c>
      <c r="K33" s="100"/>
      <c r="L33" s="101"/>
      <c r="M33" s="213"/>
      <c r="N33" s="214"/>
      <c r="O33" s="214"/>
      <c r="P33" s="214"/>
      <c r="Q33" s="214"/>
      <c r="R33" s="214"/>
      <c r="S33" s="214"/>
      <c r="T33" s="214"/>
      <c r="U33" s="214"/>
      <c r="V33" s="214"/>
      <c r="W33" s="214"/>
      <c r="X33" s="214"/>
      <c r="Y33" s="214"/>
      <c r="Z33" s="214"/>
      <c r="AA33" s="214"/>
      <c r="AB33" s="214"/>
      <c r="AC33" s="214"/>
      <c r="AD33" s="214"/>
      <c r="AE33" s="214"/>
      <c r="AF33" s="214"/>
      <c r="AG33" s="214"/>
      <c r="AH33" s="214"/>
      <c r="AI33" s="214"/>
      <c r="AJ33" s="186"/>
      <c r="AK33" s="186"/>
      <c r="AL33" s="186"/>
      <c r="AM33" s="186"/>
      <c r="AN33" s="189"/>
      <c r="AO33" s="189"/>
      <c r="AP33" s="189"/>
      <c r="AQ33" s="189"/>
      <c r="AR33" s="190"/>
      <c r="AS33" s="190"/>
      <c r="AT33" s="190"/>
      <c r="AU33" s="190"/>
      <c r="AV33" s="145"/>
      <c r="AW33" s="145"/>
      <c r="AX33" s="145"/>
      <c r="AY33" s="145"/>
      <c r="AZ33" s="145"/>
      <c r="BA33" s="145"/>
      <c r="BB33" s="145"/>
      <c r="BC33" s="145"/>
      <c r="BD33" s="145"/>
      <c r="BE33" s="117"/>
      <c r="BF33" s="118"/>
      <c r="BG33" s="118"/>
      <c r="BH33" s="118"/>
      <c r="BI33" s="118"/>
      <c r="BJ33" s="119"/>
    </row>
    <row r="34" spans="1:62" ht="30.75" customHeight="1" x14ac:dyDescent="0.25">
      <c r="A34" s="167" t="s">
        <v>139</v>
      </c>
      <c r="B34" s="168"/>
      <c r="C34" s="168"/>
      <c r="D34" s="168"/>
      <c r="E34" s="168"/>
      <c r="F34" s="168"/>
      <c r="G34" s="168"/>
      <c r="H34" s="168"/>
      <c r="I34" s="169"/>
      <c r="J34" s="170" t="s">
        <v>16</v>
      </c>
      <c r="K34" s="171"/>
      <c r="L34" s="172"/>
      <c r="M34" s="187"/>
      <c r="N34" s="188"/>
      <c r="O34" s="188"/>
      <c r="P34" s="188"/>
      <c r="Q34" s="188"/>
      <c r="R34" s="188"/>
      <c r="S34" s="188"/>
      <c r="T34" s="188"/>
      <c r="U34" s="188"/>
      <c r="V34" s="188"/>
      <c r="W34" s="188"/>
      <c r="X34" s="188"/>
      <c r="Y34" s="188"/>
      <c r="Z34" s="188"/>
      <c r="AA34" s="188"/>
      <c r="AB34" s="188"/>
      <c r="AC34" s="188"/>
      <c r="AD34" s="188"/>
      <c r="AE34" s="188"/>
      <c r="AF34" s="188"/>
      <c r="AG34" s="188"/>
      <c r="AH34" s="188"/>
      <c r="AI34" s="188"/>
      <c r="AJ34" s="186"/>
      <c r="AK34" s="186"/>
      <c r="AL34" s="186"/>
      <c r="AM34" s="186"/>
      <c r="AN34" s="189"/>
      <c r="AO34" s="189"/>
      <c r="AP34" s="189"/>
      <c r="AQ34" s="189"/>
      <c r="AR34" s="190"/>
      <c r="AS34" s="190"/>
      <c r="AT34" s="190"/>
      <c r="AU34" s="190"/>
      <c r="AV34" s="145"/>
      <c r="AW34" s="145"/>
      <c r="AX34" s="145"/>
      <c r="AY34" s="145"/>
      <c r="AZ34" s="145"/>
      <c r="BA34" s="145"/>
      <c r="BB34" s="145"/>
      <c r="BC34" s="145"/>
      <c r="BD34" s="145"/>
      <c r="BE34" s="117"/>
      <c r="BF34" s="118"/>
      <c r="BG34" s="118"/>
      <c r="BH34" s="118"/>
      <c r="BI34" s="118"/>
      <c r="BJ34" s="119"/>
    </row>
    <row r="35" spans="1:62" ht="30.75" customHeight="1" x14ac:dyDescent="0.25">
      <c r="A35" s="167" t="s">
        <v>214</v>
      </c>
      <c r="B35" s="168"/>
      <c r="C35" s="168"/>
      <c r="D35" s="168"/>
      <c r="E35" s="168"/>
      <c r="F35" s="168"/>
      <c r="G35" s="168"/>
      <c r="H35" s="168"/>
      <c r="I35" s="169"/>
      <c r="J35" s="170" t="s">
        <v>16</v>
      </c>
      <c r="K35" s="171"/>
      <c r="L35" s="172"/>
      <c r="M35" s="187"/>
      <c r="N35" s="188"/>
      <c r="O35" s="188"/>
      <c r="P35" s="188"/>
      <c r="Q35" s="188"/>
      <c r="R35" s="188"/>
      <c r="S35" s="188"/>
      <c r="T35" s="188"/>
      <c r="U35" s="188"/>
      <c r="V35" s="188"/>
      <c r="W35" s="188"/>
      <c r="X35" s="188"/>
      <c r="Y35" s="188"/>
      <c r="Z35" s="188"/>
      <c r="AA35" s="188"/>
      <c r="AB35" s="188"/>
      <c r="AC35" s="188"/>
      <c r="AD35" s="188"/>
      <c r="AE35" s="188"/>
      <c r="AF35" s="188"/>
      <c r="AG35" s="188"/>
      <c r="AH35" s="188"/>
      <c r="AI35" s="188"/>
      <c r="AJ35" s="186"/>
      <c r="AK35" s="186"/>
      <c r="AL35" s="186"/>
      <c r="AM35" s="186"/>
      <c r="AN35" s="189"/>
      <c r="AO35" s="189"/>
      <c r="AP35" s="189"/>
      <c r="AQ35" s="189"/>
      <c r="AR35" s="190"/>
      <c r="AS35" s="190"/>
      <c r="AT35" s="190"/>
      <c r="AU35" s="190"/>
      <c r="AV35" s="145"/>
      <c r="AW35" s="145"/>
      <c r="AX35" s="145"/>
      <c r="AY35" s="145"/>
      <c r="AZ35" s="145"/>
      <c r="BA35" s="145"/>
      <c r="BB35" s="145"/>
      <c r="BC35" s="145"/>
      <c r="BD35" s="145"/>
      <c r="BE35" s="117"/>
      <c r="BF35" s="118"/>
      <c r="BG35" s="118"/>
      <c r="BH35" s="118"/>
      <c r="BI35" s="118"/>
      <c r="BJ35" s="119"/>
    </row>
    <row r="36" spans="1:62" ht="30.75" customHeight="1" x14ac:dyDescent="0.25">
      <c r="A36" s="173" t="s">
        <v>116</v>
      </c>
      <c r="B36" s="174"/>
      <c r="C36" s="174"/>
      <c r="D36" s="174"/>
      <c r="E36" s="174"/>
      <c r="F36" s="174"/>
      <c r="G36" s="174"/>
      <c r="H36" s="174"/>
      <c r="I36" s="175"/>
      <c r="J36" s="170" t="s">
        <v>16</v>
      </c>
      <c r="K36" s="171"/>
      <c r="L36" s="172"/>
      <c r="M36" s="187"/>
      <c r="N36" s="188"/>
      <c r="O36" s="188"/>
      <c r="P36" s="188"/>
      <c r="Q36" s="188"/>
      <c r="R36" s="188"/>
      <c r="S36" s="188"/>
      <c r="T36" s="188"/>
      <c r="U36" s="188"/>
      <c r="V36" s="188"/>
      <c r="W36" s="188"/>
      <c r="X36" s="188"/>
      <c r="Y36" s="188"/>
      <c r="Z36" s="188"/>
      <c r="AA36" s="188"/>
      <c r="AB36" s="188"/>
      <c r="AC36" s="188"/>
      <c r="AD36" s="188"/>
      <c r="AE36" s="188"/>
      <c r="AF36" s="188"/>
      <c r="AG36" s="188"/>
      <c r="AH36" s="188"/>
      <c r="AI36" s="188"/>
      <c r="AJ36" s="186"/>
      <c r="AK36" s="186"/>
      <c r="AL36" s="186"/>
      <c r="AM36" s="186"/>
      <c r="AN36" s="189"/>
      <c r="AO36" s="189"/>
      <c r="AP36" s="189"/>
      <c r="AQ36" s="189"/>
      <c r="AR36" s="190"/>
      <c r="AS36" s="190"/>
      <c r="AT36" s="190"/>
      <c r="AU36" s="190"/>
      <c r="AV36" s="145"/>
      <c r="AW36" s="145"/>
      <c r="AX36" s="145" t="s">
        <v>16</v>
      </c>
      <c r="AY36" s="145"/>
      <c r="AZ36" s="145"/>
      <c r="BA36" s="145"/>
      <c r="BB36" s="145"/>
      <c r="BC36" s="145"/>
      <c r="BD36" s="145"/>
      <c r="BE36" s="117"/>
      <c r="BF36" s="118"/>
      <c r="BG36" s="118"/>
      <c r="BH36" s="118"/>
      <c r="BI36" s="118"/>
      <c r="BJ36" s="119"/>
    </row>
    <row r="37" spans="1:62" ht="30.75" customHeight="1" x14ac:dyDescent="0.25">
      <c r="A37" s="176"/>
      <c r="B37" s="177"/>
      <c r="C37" s="177"/>
      <c r="D37" s="177"/>
      <c r="E37" s="177"/>
      <c r="F37" s="177"/>
      <c r="G37" s="177"/>
      <c r="H37" s="177"/>
      <c r="I37" s="178"/>
      <c r="J37" s="170" t="s">
        <v>16</v>
      </c>
      <c r="K37" s="171"/>
      <c r="L37" s="172"/>
      <c r="M37" s="187"/>
      <c r="N37" s="188"/>
      <c r="O37" s="188"/>
      <c r="P37" s="188"/>
      <c r="Q37" s="188"/>
      <c r="R37" s="188"/>
      <c r="S37" s="188"/>
      <c r="T37" s="188"/>
      <c r="U37" s="188"/>
      <c r="V37" s="188"/>
      <c r="W37" s="188"/>
      <c r="X37" s="188"/>
      <c r="Y37" s="188"/>
      <c r="Z37" s="188"/>
      <c r="AA37" s="188"/>
      <c r="AB37" s="188"/>
      <c r="AC37" s="188"/>
      <c r="AD37" s="188"/>
      <c r="AE37" s="188"/>
      <c r="AF37" s="188"/>
      <c r="AG37" s="188"/>
      <c r="AH37" s="188"/>
      <c r="AI37" s="188"/>
      <c r="AJ37" s="186"/>
      <c r="AK37" s="186"/>
      <c r="AL37" s="186"/>
      <c r="AM37" s="186"/>
      <c r="AN37" s="189"/>
      <c r="AO37" s="189"/>
      <c r="AP37" s="189"/>
      <c r="AQ37" s="189"/>
      <c r="AR37" s="190"/>
      <c r="AS37" s="190"/>
      <c r="AT37" s="190"/>
      <c r="AU37" s="190"/>
      <c r="AV37" s="145"/>
      <c r="AW37" s="145"/>
      <c r="AX37" s="145"/>
      <c r="AY37" s="145"/>
      <c r="AZ37" s="145"/>
      <c r="BA37" s="145"/>
      <c r="BB37" s="145"/>
      <c r="BC37" s="145"/>
      <c r="BD37" s="145"/>
      <c r="BE37" s="117"/>
      <c r="BF37" s="118"/>
      <c r="BG37" s="118"/>
      <c r="BH37" s="118"/>
      <c r="BI37" s="118"/>
      <c r="BJ37" s="119"/>
    </row>
    <row r="38" spans="1:62" ht="30.75" customHeight="1" x14ac:dyDescent="0.25">
      <c r="A38" s="167" t="s">
        <v>117</v>
      </c>
      <c r="B38" s="168"/>
      <c r="C38" s="168"/>
      <c r="D38" s="168"/>
      <c r="E38" s="168"/>
      <c r="F38" s="168"/>
      <c r="G38" s="168"/>
      <c r="H38" s="168"/>
      <c r="I38" s="169"/>
      <c r="J38" s="170" t="s">
        <v>16</v>
      </c>
      <c r="K38" s="171"/>
      <c r="L38" s="172"/>
      <c r="M38" s="187"/>
      <c r="N38" s="188"/>
      <c r="O38" s="188"/>
      <c r="P38" s="188"/>
      <c r="Q38" s="188"/>
      <c r="R38" s="188"/>
      <c r="S38" s="188"/>
      <c r="T38" s="188"/>
      <c r="U38" s="188"/>
      <c r="V38" s="188"/>
      <c r="W38" s="188"/>
      <c r="X38" s="188"/>
      <c r="Y38" s="188"/>
      <c r="Z38" s="188"/>
      <c r="AA38" s="188"/>
      <c r="AB38" s="188"/>
      <c r="AC38" s="188"/>
      <c r="AD38" s="188"/>
      <c r="AE38" s="188"/>
      <c r="AF38" s="188"/>
      <c r="AG38" s="188"/>
      <c r="AH38" s="188"/>
      <c r="AI38" s="188"/>
      <c r="AJ38" s="186"/>
      <c r="AK38" s="186"/>
      <c r="AL38" s="186"/>
      <c r="AM38" s="186"/>
      <c r="AN38" s="189"/>
      <c r="AO38" s="189"/>
      <c r="AP38" s="189"/>
      <c r="AQ38" s="189"/>
      <c r="AR38" s="190"/>
      <c r="AS38" s="190"/>
      <c r="AT38" s="190"/>
      <c r="AU38" s="190"/>
      <c r="AV38" s="145"/>
      <c r="AW38" s="145"/>
      <c r="AX38" s="145"/>
      <c r="AY38" s="145"/>
      <c r="AZ38" s="145"/>
      <c r="BA38" s="145"/>
      <c r="BB38" s="145"/>
      <c r="BC38" s="145"/>
      <c r="BD38" s="145"/>
      <c r="BE38" s="117"/>
      <c r="BF38" s="118"/>
      <c r="BG38" s="118"/>
      <c r="BH38" s="118"/>
      <c r="BI38" s="118"/>
      <c r="BJ38" s="119"/>
    </row>
    <row r="39" spans="1:62" ht="30.75" customHeight="1" x14ac:dyDescent="0.25">
      <c r="A39" s="167" t="s">
        <v>118</v>
      </c>
      <c r="B39" s="168"/>
      <c r="C39" s="168"/>
      <c r="D39" s="168"/>
      <c r="E39" s="168"/>
      <c r="F39" s="168"/>
      <c r="G39" s="168"/>
      <c r="H39" s="168"/>
      <c r="I39" s="169"/>
      <c r="J39" s="170" t="s">
        <v>16</v>
      </c>
      <c r="K39" s="171"/>
      <c r="L39" s="172"/>
      <c r="M39" s="187"/>
      <c r="N39" s="188"/>
      <c r="O39" s="188"/>
      <c r="P39" s="188"/>
      <c r="Q39" s="188"/>
      <c r="R39" s="188"/>
      <c r="S39" s="188"/>
      <c r="T39" s="188"/>
      <c r="U39" s="188"/>
      <c r="V39" s="188"/>
      <c r="W39" s="188"/>
      <c r="X39" s="188"/>
      <c r="Y39" s="188"/>
      <c r="Z39" s="188"/>
      <c r="AA39" s="188"/>
      <c r="AB39" s="188"/>
      <c r="AC39" s="188"/>
      <c r="AD39" s="188"/>
      <c r="AE39" s="188"/>
      <c r="AF39" s="188"/>
      <c r="AG39" s="188"/>
      <c r="AH39" s="188"/>
      <c r="AI39" s="188"/>
      <c r="AJ39" s="186"/>
      <c r="AK39" s="186"/>
      <c r="AL39" s="186"/>
      <c r="AM39" s="186"/>
      <c r="AN39" s="189"/>
      <c r="AO39" s="189"/>
      <c r="AP39" s="189"/>
      <c r="AQ39" s="189"/>
      <c r="AR39" s="190"/>
      <c r="AS39" s="190"/>
      <c r="AT39" s="190"/>
      <c r="AU39" s="190"/>
      <c r="AV39" s="145"/>
      <c r="AW39" s="145"/>
      <c r="AX39" s="145" t="s">
        <v>16</v>
      </c>
      <c r="AY39" s="145"/>
      <c r="AZ39" s="145"/>
      <c r="BA39" s="145"/>
      <c r="BB39" s="145"/>
      <c r="BC39" s="145"/>
      <c r="BD39" s="145"/>
      <c r="BE39" s="117"/>
      <c r="BF39" s="118"/>
      <c r="BG39" s="118"/>
      <c r="BH39" s="118"/>
      <c r="BI39" s="118"/>
      <c r="BJ39" s="119"/>
    </row>
    <row r="40" spans="1:62" ht="30.75" customHeight="1" x14ac:dyDescent="0.25">
      <c r="A40" s="179" t="s">
        <v>215</v>
      </c>
      <c r="B40" s="179"/>
      <c r="C40" s="179"/>
      <c r="D40" s="179"/>
      <c r="E40" s="179"/>
      <c r="F40" s="179"/>
      <c r="G40" s="179"/>
      <c r="H40" s="179"/>
      <c r="I40" s="179"/>
      <c r="J40" s="170" t="s">
        <v>16</v>
      </c>
      <c r="K40" s="171"/>
      <c r="L40" s="172"/>
      <c r="M40" s="187"/>
      <c r="N40" s="188"/>
      <c r="O40" s="188"/>
      <c r="P40" s="188"/>
      <c r="Q40" s="188"/>
      <c r="R40" s="188"/>
      <c r="S40" s="188"/>
      <c r="T40" s="188"/>
      <c r="U40" s="188"/>
      <c r="V40" s="188"/>
      <c r="W40" s="188"/>
      <c r="X40" s="188"/>
      <c r="Y40" s="188"/>
      <c r="Z40" s="188"/>
      <c r="AA40" s="188"/>
      <c r="AB40" s="188"/>
      <c r="AC40" s="188"/>
      <c r="AD40" s="188"/>
      <c r="AE40" s="188"/>
      <c r="AF40" s="188"/>
      <c r="AG40" s="188"/>
      <c r="AH40" s="188"/>
      <c r="AI40" s="188"/>
      <c r="AJ40" s="186"/>
      <c r="AK40" s="186"/>
      <c r="AL40" s="186"/>
      <c r="AM40" s="186"/>
      <c r="AN40" s="189"/>
      <c r="AO40" s="189"/>
      <c r="AP40" s="189"/>
      <c r="AQ40" s="189"/>
      <c r="AR40" s="190"/>
      <c r="AS40" s="190"/>
      <c r="AT40" s="190"/>
      <c r="AU40" s="190"/>
      <c r="AV40" s="145"/>
      <c r="AW40" s="145"/>
      <c r="AX40" s="145"/>
      <c r="AY40" s="145"/>
      <c r="AZ40" s="145"/>
      <c r="BA40" s="145"/>
      <c r="BB40" s="145"/>
      <c r="BC40" s="145"/>
      <c r="BD40" s="145"/>
      <c r="BE40" s="117"/>
      <c r="BF40" s="118"/>
      <c r="BG40" s="118"/>
      <c r="BH40" s="118"/>
      <c r="BI40" s="118"/>
      <c r="BJ40" s="119"/>
    </row>
    <row r="41" spans="1:62" ht="7.15" customHeight="1" x14ac:dyDescent="0.25">
      <c r="A41" s="69"/>
      <c r="B41" s="69"/>
      <c r="C41" s="69"/>
      <c r="D41" s="69"/>
      <c r="E41" s="69"/>
      <c r="F41" s="69"/>
      <c r="G41" s="69"/>
      <c r="H41" s="69"/>
      <c r="I41" s="69"/>
      <c r="J41" s="68"/>
      <c r="K41" s="68"/>
      <c r="L41" s="68"/>
      <c r="M41" s="70"/>
      <c r="N41" s="70"/>
      <c r="O41" s="70"/>
      <c r="P41" s="70"/>
      <c r="Q41" s="70"/>
      <c r="R41" s="70"/>
      <c r="S41" s="70"/>
      <c r="T41" s="70"/>
      <c r="U41" s="70"/>
      <c r="V41" s="70"/>
      <c r="W41" s="70"/>
      <c r="X41" s="70"/>
      <c r="Y41" s="70"/>
      <c r="Z41" s="70"/>
      <c r="AA41" s="70"/>
      <c r="AB41" s="70"/>
      <c r="AC41" s="70"/>
      <c r="AD41" s="70"/>
      <c r="AE41" s="70"/>
      <c r="AF41" s="70"/>
      <c r="AG41" s="70"/>
      <c r="AH41" s="70"/>
      <c r="AI41" s="70"/>
      <c r="AJ41" s="73"/>
      <c r="AK41" s="73"/>
      <c r="AL41" s="73"/>
      <c r="AM41" s="73"/>
      <c r="AN41" s="74"/>
      <c r="AO41" s="74"/>
      <c r="AP41" s="74"/>
      <c r="AQ41" s="74"/>
      <c r="AR41" s="75"/>
      <c r="AS41" s="75"/>
      <c r="AT41" s="75"/>
      <c r="AU41" s="75"/>
      <c r="AV41" s="40"/>
      <c r="AW41" s="40"/>
      <c r="AX41" s="40"/>
      <c r="AY41" s="40"/>
      <c r="AZ41" s="40"/>
      <c r="BA41" s="40"/>
      <c r="BB41" s="40"/>
      <c r="BC41" s="40"/>
      <c r="BD41" s="40"/>
      <c r="BE41" s="40"/>
      <c r="BF41" s="40"/>
      <c r="BG41" s="40"/>
      <c r="BH41" s="40"/>
      <c r="BI41" s="40"/>
      <c r="BJ41" s="40"/>
    </row>
    <row r="42" spans="1:62" ht="27.75" customHeight="1" x14ac:dyDescent="0.25">
      <c r="A42" s="102" t="s">
        <v>217</v>
      </c>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102"/>
      <c r="AY42" s="102"/>
      <c r="AZ42" s="103" t="s">
        <v>196</v>
      </c>
      <c r="BA42" s="103"/>
      <c r="BB42" s="103"/>
      <c r="BC42" s="103"/>
      <c r="BD42" s="104"/>
      <c r="BE42" s="91" t="s">
        <v>213</v>
      </c>
      <c r="BF42" s="91"/>
      <c r="BG42" s="91"/>
      <c r="BH42" s="91"/>
      <c r="BI42" s="91"/>
      <c r="BJ42" s="91"/>
    </row>
    <row r="43" spans="1:62" ht="24" customHeight="1" x14ac:dyDescent="0.25">
      <c r="A43" s="95" t="s">
        <v>200</v>
      </c>
      <c r="B43" s="95"/>
      <c r="C43" s="95"/>
      <c r="D43" s="95"/>
      <c r="E43" s="95"/>
      <c r="F43" s="95"/>
      <c r="G43" s="95"/>
      <c r="H43" s="95"/>
      <c r="I43" s="95"/>
      <c r="J43" s="95"/>
      <c r="K43" s="95"/>
      <c r="L43" s="95"/>
      <c r="M43" s="95"/>
      <c r="N43" s="95"/>
      <c r="O43" s="95"/>
      <c r="P43" s="95"/>
      <c r="Q43" s="95"/>
      <c r="R43" s="95"/>
      <c r="S43" s="95"/>
      <c r="T43" s="95"/>
      <c r="U43" s="95"/>
      <c r="V43" s="95"/>
      <c r="W43" s="95"/>
      <c r="X43" s="96"/>
      <c r="Y43" s="97"/>
      <c r="Z43" s="98"/>
      <c r="AA43" s="105" t="s">
        <v>218</v>
      </c>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88" t="s">
        <v>203</v>
      </c>
      <c r="BA43" s="89"/>
      <c r="BB43" s="89"/>
      <c r="BC43" s="89"/>
      <c r="BD43" s="90"/>
      <c r="BE43" s="87"/>
      <c r="BF43" s="87"/>
      <c r="BG43" s="87"/>
      <c r="BH43" s="87"/>
      <c r="BI43" s="87"/>
      <c r="BJ43" s="87"/>
    </row>
    <row r="44" spans="1:62" ht="24" customHeight="1" x14ac:dyDescent="0.25">
      <c r="A44" s="95"/>
      <c r="B44" s="95"/>
      <c r="C44" s="95"/>
      <c r="D44" s="95"/>
      <c r="E44" s="95"/>
      <c r="F44" s="95"/>
      <c r="G44" s="95"/>
      <c r="H44" s="95"/>
      <c r="I44" s="95"/>
      <c r="J44" s="95"/>
      <c r="K44" s="95"/>
      <c r="L44" s="95"/>
      <c r="M44" s="95"/>
      <c r="N44" s="95"/>
      <c r="O44" s="95"/>
      <c r="P44" s="95"/>
      <c r="Q44" s="95"/>
      <c r="R44" s="95"/>
      <c r="S44" s="95"/>
      <c r="T44" s="95"/>
      <c r="U44" s="95"/>
      <c r="V44" s="95"/>
      <c r="W44" s="95"/>
      <c r="X44" s="99"/>
      <c r="Y44" s="100"/>
      <c r="Z44" s="101"/>
      <c r="AA44" s="105" t="s">
        <v>219</v>
      </c>
      <c r="AB44" s="105"/>
      <c r="AC44" s="105"/>
      <c r="AD44" s="105"/>
      <c r="AE44" s="105"/>
      <c r="AF44" s="105"/>
      <c r="AG44" s="105"/>
      <c r="AH44" s="105"/>
      <c r="AI44" s="105"/>
      <c r="AJ44" s="105"/>
      <c r="AK44" s="105"/>
      <c r="AL44" s="105"/>
      <c r="AM44" s="105"/>
      <c r="AN44" s="105"/>
      <c r="AO44" s="105"/>
      <c r="AP44" s="105"/>
      <c r="AQ44" s="105"/>
      <c r="AR44" s="105"/>
      <c r="AS44" s="105"/>
      <c r="AT44" s="105"/>
      <c r="AU44" s="105"/>
      <c r="AV44" s="105"/>
      <c r="AW44" s="105"/>
      <c r="AX44" s="105"/>
      <c r="AY44" s="105"/>
      <c r="AZ44" s="88" t="s">
        <v>203</v>
      </c>
      <c r="BA44" s="89"/>
      <c r="BB44" s="89"/>
      <c r="BC44" s="89"/>
      <c r="BD44" s="90"/>
      <c r="BE44" s="92"/>
      <c r="BF44" s="93"/>
      <c r="BG44" s="93"/>
      <c r="BH44" s="93"/>
      <c r="BI44" s="93"/>
      <c r="BJ44" s="94"/>
    </row>
    <row r="45" spans="1:62" ht="6.6" customHeight="1" x14ac:dyDescent="0.2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row>
    <row r="46" spans="1:62" ht="20.45" customHeight="1" x14ac:dyDescent="0.25">
      <c r="A46" s="208" t="s">
        <v>129</v>
      </c>
      <c r="B46" s="209"/>
      <c r="C46" s="209"/>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c r="AF46" s="209"/>
      <c r="AG46" s="209"/>
      <c r="AH46" s="209"/>
      <c r="AI46" s="209"/>
      <c r="AJ46" s="209"/>
      <c r="AK46" s="209"/>
      <c r="AL46" s="209"/>
      <c r="AM46" s="209"/>
      <c r="AN46" s="209"/>
      <c r="AO46" s="209"/>
      <c r="AP46" s="209"/>
      <c r="AQ46" s="209"/>
      <c r="AR46" s="209"/>
      <c r="AS46" s="209"/>
      <c r="AT46" s="209"/>
      <c r="AU46" s="209"/>
      <c r="AV46" s="209"/>
      <c r="AW46" s="209"/>
      <c r="AX46" s="209"/>
      <c r="AY46" s="209"/>
      <c r="AZ46" s="209"/>
      <c r="BA46" s="209"/>
      <c r="BB46" s="209"/>
      <c r="BC46" s="209"/>
      <c r="BD46" s="209"/>
      <c r="BE46" s="209"/>
      <c r="BF46" s="209"/>
      <c r="BG46" s="209"/>
      <c r="BH46" s="209"/>
      <c r="BI46" s="209"/>
      <c r="BJ46" s="209"/>
    </row>
    <row r="47" spans="1:62" ht="5.25" customHeight="1" x14ac:dyDescent="0.2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row>
    <row r="48" spans="1:62" ht="23.25" customHeight="1" x14ac:dyDescent="0.25">
      <c r="A48" s="135" t="s">
        <v>234</v>
      </c>
      <c r="B48" s="180"/>
      <c r="C48" s="180"/>
      <c r="D48" s="180"/>
      <c r="E48" s="180"/>
      <c r="F48" s="180"/>
      <c r="G48" s="180"/>
      <c r="H48" s="180"/>
      <c r="I48" s="180"/>
      <c r="J48" s="180"/>
      <c r="K48" s="180"/>
      <c r="L48" s="180"/>
      <c r="M48" s="205" t="s">
        <v>17</v>
      </c>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205" t="s">
        <v>216</v>
      </c>
      <c r="AK48" s="180"/>
      <c r="AL48" s="180"/>
      <c r="AM48" s="180"/>
      <c r="AN48" s="180"/>
      <c r="AO48" s="180"/>
      <c r="AP48" s="180"/>
      <c r="AQ48" s="180"/>
      <c r="AR48" s="180"/>
      <c r="AS48" s="205"/>
      <c r="AT48" s="180"/>
      <c r="AU48" s="180"/>
      <c r="AV48" s="180"/>
      <c r="AW48" s="180"/>
      <c r="AX48" s="180"/>
      <c r="AY48" s="180"/>
      <c r="AZ48" s="180"/>
      <c r="BA48" s="180"/>
      <c r="BB48" s="180"/>
      <c r="BC48" s="180"/>
      <c r="BD48" s="180"/>
      <c r="BE48" s="135" t="s">
        <v>213</v>
      </c>
      <c r="BF48" s="180"/>
      <c r="BG48" s="180"/>
      <c r="BH48" s="180"/>
      <c r="BI48" s="180"/>
      <c r="BJ48" s="180"/>
    </row>
    <row r="49" spans="1:62" ht="24.95" customHeight="1" x14ac:dyDescent="0.25">
      <c r="A49" s="210" t="s">
        <v>16</v>
      </c>
      <c r="B49" s="180"/>
      <c r="C49" s="180"/>
      <c r="D49" s="180"/>
      <c r="E49" s="180"/>
      <c r="F49" s="180"/>
      <c r="G49" s="180"/>
      <c r="H49" s="180"/>
      <c r="I49" s="180"/>
      <c r="J49" s="180"/>
      <c r="K49" s="180"/>
      <c r="L49" s="180"/>
      <c r="M49" s="206"/>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6"/>
      <c r="AK49" s="207"/>
      <c r="AL49" s="207"/>
      <c r="AM49" s="207"/>
      <c r="AN49" s="207"/>
      <c r="AO49" s="207"/>
      <c r="AP49" s="207"/>
      <c r="AQ49" s="207"/>
      <c r="AR49" s="207"/>
      <c r="AS49" s="181"/>
      <c r="AT49" s="180"/>
      <c r="AU49" s="180"/>
      <c r="AV49" s="180"/>
      <c r="AW49" s="180"/>
      <c r="AX49" s="180"/>
      <c r="AY49" s="180"/>
      <c r="AZ49" s="180"/>
      <c r="BA49" s="180"/>
      <c r="BB49" s="180"/>
      <c r="BC49" s="180"/>
      <c r="BD49" s="180"/>
      <c r="BE49" s="145"/>
      <c r="BF49" s="207"/>
      <c r="BG49" s="207"/>
      <c r="BH49" s="207"/>
      <c r="BI49" s="207"/>
      <c r="BJ49" s="207"/>
    </row>
    <row r="50" spans="1:62" ht="24.95" customHeight="1" x14ac:dyDescent="0.25">
      <c r="A50" s="210" t="s">
        <v>16</v>
      </c>
      <c r="B50" s="180"/>
      <c r="C50" s="180"/>
      <c r="D50" s="180"/>
      <c r="E50" s="180"/>
      <c r="F50" s="180"/>
      <c r="G50" s="180"/>
      <c r="H50" s="180"/>
      <c r="I50" s="180"/>
      <c r="J50" s="180"/>
      <c r="K50" s="180"/>
      <c r="L50" s="180"/>
      <c r="M50" s="206"/>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6"/>
      <c r="AK50" s="207"/>
      <c r="AL50" s="207"/>
      <c r="AM50" s="207"/>
      <c r="AN50" s="207"/>
      <c r="AO50" s="207"/>
      <c r="AP50" s="207"/>
      <c r="AQ50" s="207"/>
      <c r="AR50" s="207"/>
      <c r="AS50" s="181"/>
      <c r="AT50" s="191"/>
      <c r="AU50" s="191"/>
      <c r="AV50" s="191"/>
      <c r="AW50" s="191"/>
      <c r="AX50" s="191"/>
      <c r="AY50" s="191"/>
      <c r="AZ50" s="191"/>
      <c r="BA50" s="191"/>
      <c r="BB50" s="191"/>
      <c r="BC50" s="191"/>
      <c r="BD50" s="191"/>
      <c r="BE50" s="203"/>
      <c r="BF50" s="204"/>
      <c r="BG50" s="204"/>
      <c r="BH50" s="204"/>
      <c r="BI50" s="204"/>
      <c r="BJ50" s="204"/>
    </row>
    <row r="51" spans="1:62" ht="19.5" customHeight="1" x14ac:dyDescent="0.25">
      <c r="A51" s="135" t="s">
        <v>235</v>
      </c>
      <c r="B51" s="180"/>
      <c r="C51" s="180"/>
      <c r="D51" s="180"/>
      <c r="E51" s="180"/>
      <c r="F51" s="180"/>
      <c r="G51" s="180"/>
      <c r="H51" s="180"/>
      <c r="I51" s="180"/>
      <c r="J51" s="180"/>
      <c r="K51" s="180"/>
      <c r="L51" s="180"/>
      <c r="M51" s="182" t="s">
        <v>236</v>
      </c>
      <c r="N51" s="183"/>
      <c r="O51" s="183"/>
      <c r="P51" s="183"/>
      <c r="Q51" s="183"/>
      <c r="R51" s="183"/>
      <c r="S51" s="183"/>
      <c r="T51" s="183"/>
      <c r="U51" s="183"/>
      <c r="V51" s="183"/>
      <c r="W51" s="183"/>
      <c r="X51" s="183"/>
      <c r="Y51" s="183"/>
      <c r="Z51" s="183"/>
      <c r="AA51" s="183"/>
      <c r="AB51" s="183"/>
      <c r="AC51" s="183"/>
      <c r="AD51" s="183"/>
      <c r="AE51" s="183"/>
      <c r="AF51" s="183"/>
      <c r="AG51" s="183"/>
      <c r="AH51" s="183"/>
      <c r="AI51" s="183"/>
      <c r="AJ51" s="183"/>
      <c r="AK51" s="183"/>
      <c r="AL51" s="183"/>
      <c r="AM51" s="183"/>
      <c r="AN51" s="183"/>
      <c r="AO51" s="183"/>
      <c r="AP51" s="183"/>
      <c r="AQ51" s="183"/>
      <c r="AR51" s="183"/>
      <c r="AS51" s="183"/>
      <c r="AT51" s="192"/>
      <c r="AU51" s="193"/>
      <c r="AV51" s="193"/>
      <c r="AW51" s="193"/>
      <c r="AX51" s="193"/>
      <c r="AY51" s="193"/>
      <c r="AZ51" s="193"/>
      <c r="BA51" s="193"/>
      <c r="BB51" s="193"/>
      <c r="BC51" s="193"/>
      <c r="BD51" s="193"/>
      <c r="BE51" s="196" t="s">
        <v>213</v>
      </c>
      <c r="BF51" s="197"/>
      <c r="BG51" s="197"/>
      <c r="BH51" s="197"/>
      <c r="BI51" s="197"/>
      <c r="BJ51" s="198"/>
    </row>
    <row r="52" spans="1:62" ht="24" customHeight="1" x14ac:dyDescent="0.25">
      <c r="A52" s="181" t="s">
        <v>16</v>
      </c>
      <c r="B52" s="180"/>
      <c r="C52" s="180"/>
      <c r="D52" s="180"/>
      <c r="E52" s="180"/>
      <c r="F52" s="180"/>
      <c r="G52" s="180"/>
      <c r="H52" s="180"/>
      <c r="I52" s="180"/>
      <c r="J52" s="180"/>
      <c r="K52" s="180"/>
      <c r="L52" s="180"/>
      <c r="M52" s="184"/>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185"/>
      <c r="AN52" s="185"/>
      <c r="AO52" s="185"/>
      <c r="AP52" s="185"/>
      <c r="AQ52" s="185"/>
      <c r="AR52" s="185"/>
      <c r="AS52" s="185"/>
      <c r="AT52" s="194"/>
      <c r="AU52" s="195"/>
      <c r="AV52" s="195"/>
      <c r="AW52" s="195"/>
      <c r="AX52" s="195"/>
      <c r="AY52" s="195"/>
      <c r="AZ52" s="195"/>
      <c r="BA52" s="195"/>
      <c r="BB52" s="195"/>
      <c r="BC52" s="195"/>
      <c r="BD52" s="195"/>
      <c r="BE52" s="249"/>
      <c r="BF52" s="250"/>
      <c r="BG52" s="250"/>
      <c r="BH52" s="250"/>
      <c r="BI52" s="250"/>
      <c r="BJ52" s="251"/>
    </row>
    <row r="53" spans="1:62" ht="33.75" customHeight="1" x14ac:dyDescent="0.25">
      <c r="A53" s="208" t="s">
        <v>192</v>
      </c>
      <c r="B53" s="209"/>
      <c r="C53" s="209"/>
      <c r="D53" s="209"/>
      <c r="E53" s="209"/>
      <c r="F53" s="209"/>
      <c r="G53" s="209"/>
      <c r="H53" s="209"/>
      <c r="I53" s="209"/>
      <c r="J53" s="209"/>
      <c r="K53" s="209"/>
      <c r="L53" s="209"/>
      <c r="M53" s="209"/>
      <c r="N53" s="209"/>
      <c r="O53" s="209"/>
      <c r="P53" s="209"/>
      <c r="Q53" s="209"/>
      <c r="R53" s="209"/>
      <c r="S53" s="209"/>
      <c r="T53" s="209"/>
      <c r="U53" s="209"/>
      <c r="V53" s="209"/>
      <c r="W53" s="209"/>
      <c r="X53" s="209"/>
      <c r="Y53" s="209"/>
      <c r="Z53" s="209"/>
      <c r="AA53" s="209"/>
      <c r="AB53" s="209"/>
      <c r="AC53" s="209"/>
      <c r="AD53" s="209"/>
      <c r="AE53" s="209"/>
      <c r="AF53" s="209"/>
      <c r="AG53" s="209"/>
      <c r="AH53" s="209"/>
      <c r="AI53" s="209"/>
      <c r="AJ53" s="209"/>
      <c r="AK53" s="209"/>
      <c r="AL53" s="209"/>
      <c r="AM53" s="209"/>
      <c r="AN53" s="209"/>
      <c r="AO53" s="209"/>
      <c r="AP53" s="209"/>
      <c r="AQ53" s="209"/>
      <c r="AR53" s="209"/>
      <c r="AS53" s="209"/>
      <c r="AT53" s="247"/>
      <c r="AU53" s="247"/>
      <c r="AV53" s="247"/>
      <c r="AW53" s="247"/>
      <c r="AX53" s="247"/>
      <c r="AY53" s="247"/>
      <c r="AZ53" s="247"/>
      <c r="BA53" s="247"/>
      <c r="BB53" s="247"/>
      <c r="BC53" s="247"/>
      <c r="BD53" s="247"/>
      <c r="BE53" s="247"/>
      <c r="BF53" s="247"/>
      <c r="BG53" s="247"/>
      <c r="BH53" s="247"/>
      <c r="BI53" s="247"/>
      <c r="BJ53" s="247"/>
    </row>
    <row r="54" spans="1:62" ht="5.45" customHeight="1" x14ac:dyDescent="0.2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row>
    <row r="55" spans="1:62" ht="29.25" customHeight="1" x14ac:dyDescent="0.25">
      <c r="A55" s="219" t="s">
        <v>240</v>
      </c>
      <c r="B55" s="219"/>
      <c r="C55" s="219"/>
      <c r="D55" s="219"/>
      <c r="E55" s="219"/>
      <c r="F55" s="219"/>
      <c r="G55" s="219"/>
      <c r="H55" s="219"/>
      <c r="I55" s="219"/>
      <c r="J55" s="219"/>
      <c r="K55" s="219"/>
      <c r="L55" s="219"/>
      <c r="M55" s="219"/>
      <c r="N55" s="219"/>
      <c r="O55" s="219"/>
      <c r="P55" s="219"/>
      <c r="Q55" s="219"/>
      <c r="R55" s="219"/>
      <c r="S55" s="219"/>
      <c r="T55" s="219"/>
      <c r="U55" s="219"/>
      <c r="V55" s="219"/>
      <c r="W55" s="219"/>
      <c r="X55" s="219"/>
      <c r="Y55" s="219"/>
      <c r="Z55" s="219"/>
      <c r="AA55" s="219"/>
      <c r="AB55" s="219"/>
      <c r="AC55" s="219"/>
      <c r="AD55" s="219"/>
      <c r="AE55" s="219"/>
      <c r="AF55" s="219"/>
      <c r="AG55" s="219"/>
      <c r="AH55" s="219"/>
      <c r="AI55" s="219"/>
      <c r="AJ55" s="219"/>
      <c r="AK55" s="219"/>
      <c r="AL55" s="219"/>
      <c r="AM55" s="219"/>
      <c r="AN55" s="219"/>
      <c r="AO55" s="219"/>
      <c r="AP55" s="219"/>
      <c r="AQ55" s="219"/>
      <c r="AR55" s="219"/>
      <c r="AS55" s="219"/>
      <c r="AT55" s="219"/>
      <c r="AU55" s="219"/>
      <c r="AV55" s="219"/>
      <c r="AW55" s="219"/>
      <c r="AX55" s="219"/>
      <c r="AY55" s="219"/>
      <c r="AZ55" s="219"/>
      <c r="BA55" s="219"/>
      <c r="BB55" s="219"/>
      <c r="BC55" s="219"/>
      <c r="BD55" s="219"/>
      <c r="BE55" s="219"/>
      <c r="BF55" s="219"/>
      <c r="BG55" s="219"/>
      <c r="BH55" s="219"/>
      <c r="BI55" s="219"/>
      <c r="BJ55" s="219"/>
    </row>
    <row r="56" spans="1:62" s="52" customFormat="1" ht="19.5" customHeight="1" x14ac:dyDescent="0.3">
      <c r="A56" s="196" t="s">
        <v>151</v>
      </c>
      <c r="B56" s="197"/>
      <c r="C56" s="197"/>
      <c r="D56" s="197"/>
      <c r="E56" s="197"/>
      <c r="F56" s="197"/>
      <c r="G56" s="197"/>
      <c r="H56" s="197"/>
      <c r="I56" s="197"/>
      <c r="J56" s="198"/>
      <c r="K56" s="163" t="s">
        <v>152</v>
      </c>
      <c r="L56" s="164"/>
      <c r="M56" s="164"/>
      <c r="N56" s="164"/>
      <c r="O56" s="164"/>
      <c r="P56" s="164"/>
      <c r="Q56" s="164"/>
      <c r="R56" s="164"/>
      <c r="S56" s="164"/>
      <c r="T56" s="164"/>
      <c r="U56" s="164"/>
      <c r="V56" s="164"/>
      <c r="W56" s="164"/>
      <c r="X56" s="164"/>
      <c r="Y56" s="164"/>
      <c r="Z56" s="164"/>
      <c r="AA56" s="164"/>
      <c r="AB56" s="164"/>
      <c r="AC56" s="164"/>
      <c r="AD56" s="164"/>
      <c r="AE56" s="164"/>
      <c r="AF56" s="164"/>
      <c r="AG56" s="164"/>
      <c r="AH56" s="164"/>
      <c r="AI56" s="211"/>
      <c r="AJ56" s="133" t="s">
        <v>150</v>
      </c>
      <c r="AK56" s="133"/>
      <c r="AL56" s="133"/>
      <c r="AM56" s="133"/>
      <c r="AN56" s="133"/>
      <c r="AO56" s="133"/>
      <c r="AP56" s="133"/>
      <c r="AQ56" s="133"/>
      <c r="AR56" s="134"/>
      <c r="AS56" s="135" t="s">
        <v>154</v>
      </c>
      <c r="AT56" s="135"/>
      <c r="AU56" s="135"/>
      <c r="AV56" s="205" t="s">
        <v>153</v>
      </c>
      <c r="AW56" s="205"/>
      <c r="AX56" s="205"/>
      <c r="AY56" s="205"/>
      <c r="AZ56" s="205"/>
      <c r="BA56" s="205"/>
      <c r="BB56" s="205"/>
      <c r="BC56" s="205"/>
      <c r="BD56" s="205"/>
      <c r="BE56" s="163" t="s">
        <v>213</v>
      </c>
      <c r="BF56" s="164"/>
      <c r="BG56" s="164"/>
      <c r="BH56" s="164"/>
      <c r="BI56" s="164"/>
      <c r="BJ56" s="211"/>
    </row>
    <row r="57" spans="1:62" s="52" customFormat="1" ht="15.75" customHeight="1" x14ac:dyDescent="0.3">
      <c r="A57" s="199"/>
      <c r="B57" s="200"/>
      <c r="C57" s="200"/>
      <c r="D57" s="200"/>
      <c r="E57" s="200"/>
      <c r="F57" s="200"/>
      <c r="G57" s="200"/>
      <c r="H57" s="200"/>
      <c r="I57" s="200"/>
      <c r="J57" s="201"/>
      <c r="K57" s="165"/>
      <c r="L57" s="166"/>
      <c r="M57" s="166"/>
      <c r="N57" s="166"/>
      <c r="O57" s="166"/>
      <c r="P57" s="166"/>
      <c r="Q57" s="166"/>
      <c r="R57" s="166"/>
      <c r="S57" s="166"/>
      <c r="T57" s="166"/>
      <c r="U57" s="166"/>
      <c r="V57" s="166"/>
      <c r="W57" s="166"/>
      <c r="X57" s="166"/>
      <c r="Y57" s="166"/>
      <c r="Z57" s="166"/>
      <c r="AA57" s="166"/>
      <c r="AB57" s="166"/>
      <c r="AC57" s="166"/>
      <c r="AD57" s="166"/>
      <c r="AE57" s="166"/>
      <c r="AF57" s="166"/>
      <c r="AG57" s="166"/>
      <c r="AH57" s="166"/>
      <c r="AI57" s="212"/>
      <c r="AJ57" s="135" t="s">
        <v>148</v>
      </c>
      <c r="AK57" s="135"/>
      <c r="AL57" s="135"/>
      <c r="AM57" s="135"/>
      <c r="AN57" s="135" t="s">
        <v>149</v>
      </c>
      <c r="AO57" s="135"/>
      <c r="AP57" s="135"/>
      <c r="AQ57" s="135"/>
      <c r="AR57" s="135"/>
      <c r="AS57" s="135"/>
      <c r="AT57" s="135"/>
      <c r="AU57" s="135"/>
      <c r="AV57" s="205"/>
      <c r="AW57" s="205"/>
      <c r="AX57" s="205"/>
      <c r="AY57" s="205"/>
      <c r="AZ57" s="205"/>
      <c r="BA57" s="205"/>
      <c r="BB57" s="205"/>
      <c r="BC57" s="205"/>
      <c r="BD57" s="205"/>
      <c r="BE57" s="165"/>
      <c r="BF57" s="166"/>
      <c r="BG57" s="166"/>
      <c r="BH57" s="166"/>
      <c r="BI57" s="166"/>
      <c r="BJ57" s="212"/>
    </row>
    <row r="58" spans="1:62" s="52" customFormat="1" ht="24.95" customHeight="1" x14ac:dyDescent="0.3">
      <c r="A58" s="141" t="s">
        <v>16</v>
      </c>
      <c r="B58" s="142"/>
      <c r="C58" s="142"/>
      <c r="D58" s="142"/>
      <c r="E58" s="142"/>
      <c r="F58" s="142"/>
      <c r="G58" s="142"/>
      <c r="H58" s="142"/>
      <c r="I58" s="142"/>
      <c r="J58" s="143"/>
      <c r="K58" s="150"/>
      <c r="L58" s="151"/>
      <c r="M58" s="151"/>
      <c r="N58" s="151"/>
      <c r="O58" s="151"/>
      <c r="P58" s="151"/>
      <c r="Q58" s="151"/>
      <c r="R58" s="151"/>
      <c r="S58" s="151"/>
      <c r="T58" s="151"/>
      <c r="U58" s="151"/>
      <c r="V58" s="151"/>
      <c r="W58" s="151"/>
      <c r="X58" s="151"/>
      <c r="Y58" s="151"/>
      <c r="Z58" s="151"/>
      <c r="AA58" s="151"/>
      <c r="AB58" s="151"/>
      <c r="AC58" s="151"/>
      <c r="AD58" s="151"/>
      <c r="AE58" s="151"/>
      <c r="AF58" s="151"/>
      <c r="AG58" s="151"/>
      <c r="AH58" s="151"/>
      <c r="AI58" s="152"/>
      <c r="AJ58" s="153"/>
      <c r="AK58" s="154"/>
      <c r="AL58" s="154"/>
      <c r="AM58" s="155"/>
      <c r="AN58" s="156"/>
      <c r="AO58" s="157"/>
      <c r="AP58" s="157"/>
      <c r="AQ58" s="157"/>
      <c r="AR58" s="158"/>
      <c r="AS58" s="160"/>
      <c r="AT58" s="161"/>
      <c r="AU58" s="162"/>
      <c r="AV58" s="150"/>
      <c r="AW58" s="151"/>
      <c r="AX58" s="151"/>
      <c r="AY58" s="151"/>
      <c r="AZ58" s="151"/>
      <c r="BA58" s="151"/>
      <c r="BB58" s="151"/>
      <c r="BC58" s="151"/>
      <c r="BD58" s="152"/>
      <c r="BE58" s="145"/>
      <c r="BF58" s="202"/>
      <c r="BG58" s="202"/>
      <c r="BH58" s="202"/>
      <c r="BI58" s="202"/>
      <c r="BJ58" s="202"/>
    </row>
    <row r="59" spans="1:62" s="52" customFormat="1" ht="24.95" customHeight="1" x14ac:dyDescent="0.3">
      <c r="A59" s="141" t="s">
        <v>16</v>
      </c>
      <c r="B59" s="142"/>
      <c r="C59" s="142"/>
      <c r="D59" s="142"/>
      <c r="E59" s="142"/>
      <c r="F59" s="142"/>
      <c r="G59" s="142"/>
      <c r="H59" s="142"/>
      <c r="I59" s="142"/>
      <c r="J59" s="143"/>
      <c r="K59" s="150"/>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2"/>
      <c r="AJ59" s="153"/>
      <c r="AK59" s="154"/>
      <c r="AL59" s="154"/>
      <c r="AM59" s="155"/>
      <c r="AN59" s="156"/>
      <c r="AO59" s="157"/>
      <c r="AP59" s="157"/>
      <c r="AQ59" s="157"/>
      <c r="AR59" s="158"/>
      <c r="AS59" s="160"/>
      <c r="AT59" s="161"/>
      <c r="AU59" s="162"/>
      <c r="AV59" s="150"/>
      <c r="AW59" s="151"/>
      <c r="AX59" s="151"/>
      <c r="AY59" s="151"/>
      <c r="AZ59" s="151"/>
      <c r="BA59" s="151"/>
      <c r="BB59" s="151"/>
      <c r="BC59" s="151"/>
      <c r="BD59" s="152"/>
      <c r="BE59" s="145"/>
      <c r="BF59" s="202"/>
      <c r="BG59" s="202"/>
      <c r="BH59" s="202"/>
      <c r="BI59" s="202"/>
      <c r="BJ59" s="202"/>
    </row>
    <row r="60" spans="1:62" s="52" customFormat="1" ht="24.95" customHeight="1" x14ac:dyDescent="0.3">
      <c r="A60" s="141" t="s">
        <v>16</v>
      </c>
      <c r="B60" s="142"/>
      <c r="C60" s="142"/>
      <c r="D60" s="142"/>
      <c r="E60" s="142"/>
      <c r="F60" s="142"/>
      <c r="G60" s="142"/>
      <c r="H60" s="142"/>
      <c r="I60" s="142"/>
      <c r="J60" s="143"/>
      <c r="K60" s="150"/>
      <c r="L60" s="151"/>
      <c r="M60" s="151"/>
      <c r="N60" s="151"/>
      <c r="O60" s="151"/>
      <c r="P60" s="151"/>
      <c r="Q60" s="151"/>
      <c r="R60" s="151"/>
      <c r="S60" s="151"/>
      <c r="T60" s="151"/>
      <c r="U60" s="151"/>
      <c r="V60" s="151"/>
      <c r="W60" s="151"/>
      <c r="X60" s="151"/>
      <c r="Y60" s="151"/>
      <c r="Z60" s="151"/>
      <c r="AA60" s="151"/>
      <c r="AB60" s="151"/>
      <c r="AC60" s="151"/>
      <c r="AD60" s="151"/>
      <c r="AE60" s="151"/>
      <c r="AF60" s="151"/>
      <c r="AG60" s="151"/>
      <c r="AH60" s="151"/>
      <c r="AI60" s="152"/>
      <c r="AJ60" s="153"/>
      <c r="AK60" s="154"/>
      <c r="AL60" s="154"/>
      <c r="AM60" s="155"/>
      <c r="AN60" s="156"/>
      <c r="AO60" s="157"/>
      <c r="AP60" s="157"/>
      <c r="AQ60" s="157"/>
      <c r="AR60" s="158"/>
      <c r="AS60" s="160"/>
      <c r="AT60" s="161"/>
      <c r="AU60" s="162"/>
      <c r="AV60" s="150"/>
      <c r="AW60" s="151"/>
      <c r="AX60" s="151"/>
      <c r="AY60" s="151"/>
      <c r="AZ60" s="151"/>
      <c r="BA60" s="151"/>
      <c r="BB60" s="151"/>
      <c r="BC60" s="151"/>
      <c r="BD60" s="152"/>
      <c r="BE60" s="145"/>
      <c r="BF60" s="202"/>
      <c r="BG60" s="202"/>
      <c r="BH60" s="202"/>
      <c r="BI60" s="202"/>
      <c r="BJ60" s="202"/>
    </row>
    <row r="61" spans="1:62" s="52" customFormat="1" ht="24.95" customHeight="1" x14ac:dyDescent="0.3">
      <c r="A61" s="141" t="s">
        <v>16</v>
      </c>
      <c r="B61" s="142"/>
      <c r="C61" s="142"/>
      <c r="D61" s="142"/>
      <c r="E61" s="142"/>
      <c r="F61" s="142"/>
      <c r="G61" s="142"/>
      <c r="H61" s="142"/>
      <c r="I61" s="142"/>
      <c r="J61" s="143"/>
      <c r="K61" s="150"/>
      <c r="L61" s="151"/>
      <c r="M61" s="151"/>
      <c r="N61" s="151"/>
      <c r="O61" s="151"/>
      <c r="P61" s="151"/>
      <c r="Q61" s="151"/>
      <c r="R61" s="151"/>
      <c r="S61" s="151"/>
      <c r="T61" s="151"/>
      <c r="U61" s="151"/>
      <c r="V61" s="151"/>
      <c r="W61" s="151"/>
      <c r="X61" s="151"/>
      <c r="Y61" s="151"/>
      <c r="Z61" s="151"/>
      <c r="AA61" s="151"/>
      <c r="AB61" s="151"/>
      <c r="AC61" s="151"/>
      <c r="AD61" s="151"/>
      <c r="AE61" s="151"/>
      <c r="AF61" s="151"/>
      <c r="AG61" s="151"/>
      <c r="AH61" s="151"/>
      <c r="AI61" s="152"/>
      <c r="AJ61" s="153"/>
      <c r="AK61" s="154"/>
      <c r="AL61" s="154"/>
      <c r="AM61" s="155"/>
      <c r="AN61" s="156"/>
      <c r="AO61" s="157"/>
      <c r="AP61" s="157"/>
      <c r="AQ61" s="157"/>
      <c r="AR61" s="158"/>
      <c r="AS61" s="160"/>
      <c r="AT61" s="161"/>
      <c r="AU61" s="162"/>
      <c r="AV61" s="150"/>
      <c r="AW61" s="151"/>
      <c r="AX61" s="151"/>
      <c r="AY61" s="151"/>
      <c r="AZ61" s="151"/>
      <c r="BA61" s="151"/>
      <c r="BB61" s="151"/>
      <c r="BC61" s="151"/>
      <c r="BD61" s="152"/>
      <c r="BE61" s="145"/>
      <c r="BF61" s="202"/>
      <c r="BG61" s="202"/>
      <c r="BH61" s="202"/>
      <c r="BI61" s="202"/>
      <c r="BJ61" s="202"/>
    </row>
    <row r="62" spans="1:62" s="52" customFormat="1" ht="24.95" customHeight="1" x14ac:dyDescent="0.3">
      <c r="A62" s="141" t="s">
        <v>16</v>
      </c>
      <c r="B62" s="142"/>
      <c r="C62" s="142"/>
      <c r="D62" s="142"/>
      <c r="E62" s="142"/>
      <c r="F62" s="142"/>
      <c r="G62" s="142"/>
      <c r="H62" s="142"/>
      <c r="I62" s="142"/>
      <c r="J62" s="143"/>
      <c r="K62" s="150"/>
      <c r="L62" s="151"/>
      <c r="M62" s="151"/>
      <c r="N62" s="151"/>
      <c r="O62" s="151"/>
      <c r="P62" s="151"/>
      <c r="Q62" s="151"/>
      <c r="R62" s="151"/>
      <c r="S62" s="151"/>
      <c r="T62" s="151"/>
      <c r="U62" s="151"/>
      <c r="V62" s="151"/>
      <c r="W62" s="151"/>
      <c r="X62" s="151"/>
      <c r="Y62" s="151"/>
      <c r="Z62" s="151"/>
      <c r="AA62" s="151"/>
      <c r="AB62" s="151"/>
      <c r="AC62" s="151"/>
      <c r="AD62" s="151"/>
      <c r="AE62" s="151"/>
      <c r="AF62" s="151"/>
      <c r="AG62" s="151"/>
      <c r="AH62" s="151"/>
      <c r="AI62" s="152"/>
      <c r="AJ62" s="153"/>
      <c r="AK62" s="154"/>
      <c r="AL62" s="154"/>
      <c r="AM62" s="155"/>
      <c r="AN62" s="156"/>
      <c r="AO62" s="157"/>
      <c r="AP62" s="157"/>
      <c r="AQ62" s="157"/>
      <c r="AR62" s="158"/>
      <c r="AS62" s="160"/>
      <c r="AT62" s="161"/>
      <c r="AU62" s="162"/>
      <c r="AV62" s="150"/>
      <c r="AW62" s="151"/>
      <c r="AX62" s="151"/>
      <c r="AY62" s="151"/>
      <c r="AZ62" s="151"/>
      <c r="BA62" s="151"/>
      <c r="BB62" s="151"/>
      <c r="BC62" s="151"/>
      <c r="BD62" s="152"/>
      <c r="BE62" s="145"/>
      <c r="BF62" s="202"/>
      <c r="BG62" s="202"/>
      <c r="BH62" s="202"/>
      <c r="BI62" s="202"/>
      <c r="BJ62" s="202"/>
    </row>
    <row r="63" spans="1:62" s="52" customFormat="1" ht="24.95" customHeight="1" x14ac:dyDescent="0.3">
      <c r="A63" s="141" t="s">
        <v>16</v>
      </c>
      <c r="B63" s="142"/>
      <c r="C63" s="142"/>
      <c r="D63" s="142"/>
      <c r="E63" s="142"/>
      <c r="F63" s="142"/>
      <c r="G63" s="142"/>
      <c r="H63" s="142"/>
      <c r="I63" s="142"/>
      <c r="J63" s="143"/>
      <c r="K63" s="150"/>
      <c r="L63" s="151"/>
      <c r="M63" s="151"/>
      <c r="N63" s="151"/>
      <c r="O63" s="151"/>
      <c r="P63" s="151"/>
      <c r="Q63" s="151"/>
      <c r="R63" s="151"/>
      <c r="S63" s="151"/>
      <c r="T63" s="151"/>
      <c r="U63" s="151"/>
      <c r="V63" s="151"/>
      <c r="W63" s="151"/>
      <c r="X63" s="151"/>
      <c r="Y63" s="151"/>
      <c r="Z63" s="151"/>
      <c r="AA63" s="151"/>
      <c r="AB63" s="151"/>
      <c r="AC63" s="151"/>
      <c r="AD63" s="151"/>
      <c r="AE63" s="151"/>
      <c r="AF63" s="151"/>
      <c r="AG63" s="151"/>
      <c r="AH63" s="151"/>
      <c r="AI63" s="152"/>
      <c r="AJ63" s="153"/>
      <c r="AK63" s="154"/>
      <c r="AL63" s="154"/>
      <c r="AM63" s="155"/>
      <c r="AN63" s="156"/>
      <c r="AO63" s="157"/>
      <c r="AP63" s="157"/>
      <c r="AQ63" s="157"/>
      <c r="AR63" s="158"/>
      <c r="AS63" s="160"/>
      <c r="AT63" s="161"/>
      <c r="AU63" s="162"/>
      <c r="AV63" s="150"/>
      <c r="AW63" s="151"/>
      <c r="AX63" s="151"/>
      <c r="AY63" s="151"/>
      <c r="AZ63" s="151"/>
      <c r="BA63" s="151"/>
      <c r="BB63" s="151"/>
      <c r="BC63" s="151"/>
      <c r="BD63" s="152"/>
      <c r="BE63" s="145"/>
      <c r="BF63" s="202"/>
      <c r="BG63" s="202"/>
      <c r="BH63" s="202"/>
      <c r="BI63" s="202"/>
      <c r="BJ63" s="202"/>
    </row>
    <row r="64" spans="1:62" s="52" customFormat="1" ht="24.95" customHeight="1" x14ac:dyDescent="0.3">
      <c r="A64" s="141" t="s">
        <v>16</v>
      </c>
      <c r="B64" s="142"/>
      <c r="C64" s="142"/>
      <c r="D64" s="142"/>
      <c r="E64" s="142"/>
      <c r="F64" s="142"/>
      <c r="G64" s="142"/>
      <c r="H64" s="142"/>
      <c r="I64" s="142"/>
      <c r="J64" s="143"/>
      <c r="K64" s="150"/>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2"/>
      <c r="AJ64" s="153"/>
      <c r="AK64" s="154"/>
      <c r="AL64" s="154"/>
      <c r="AM64" s="155"/>
      <c r="AN64" s="156"/>
      <c r="AO64" s="157"/>
      <c r="AP64" s="157"/>
      <c r="AQ64" s="157"/>
      <c r="AR64" s="158"/>
      <c r="AS64" s="160"/>
      <c r="AT64" s="161"/>
      <c r="AU64" s="162"/>
      <c r="AV64" s="150"/>
      <c r="AW64" s="151"/>
      <c r="AX64" s="151"/>
      <c r="AY64" s="151"/>
      <c r="AZ64" s="151"/>
      <c r="BA64" s="151"/>
      <c r="BB64" s="151"/>
      <c r="BC64" s="151"/>
      <c r="BD64" s="152"/>
      <c r="BE64" s="145"/>
      <c r="BF64" s="202"/>
      <c r="BG64" s="202"/>
      <c r="BH64" s="202"/>
      <c r="BI64" s="202"/>
      <c r="BJ64" s="202"/>
    </row>
    <row r="65" spans="1:62" s="52" customFormat="1" ht="24.95" customHeight="1" x14ac:dyDescent="0.3">
      <c r="A65" s="141" t="s">
        <v>16</v>
      </c>
      <c r="B65" s="142"/>
      <c r="C65" s="142"/>
      <c r="D65" s="142"/>
      <c r="E65" s="142"/>
      <c r="F65" s="142"/>
      <c r="G65" s="142"/>
      <c r="H65" s="142"/>
      <c r="I65" s="142"/>
      <c r="J65" s="143"/>
      <c r="K65" s="150"/>
      <c r="L65" s="151"/>
      <c r="M65" s="151"/>
      <c r="N65" s="151"/>
      <c r="O65" s="151"/>
      <c r="P65" s="151"/>
      <c r="Q65" s="151"/>
      <c r="R65" s="151"/>
      <c r="S65" s="151"/>
      <c r="T65" s="151"/>
      <c r="U65" s="151"/>
      <c r="V65" s="151"/>
      <c r="W65" s="151"/>
      <c r="X65" s="151"/>
      <c r="Y65" s="151"/>
      <c r="Z65" s="151"/>
      <c r="AA65" s="151"/>
      <c r="AB65" s="151"/>
      <c r="AC65" s="151"/>
      <c r="AD65" s="151"/>
      <c r="AE65" s="151"/>
      <c r="AF65" s="151"/>
      <c r="AG65" s="151"/>
      <c r="AH65" s="151"/>
      <c r="AI65" s="152"/>
      <c r="AJ65" s="153"/>
      <c r="AK65" s="154"/>
      <c r="AL65" s="154"/>
      <c r="AM65" s="155"/>
      <c r="AN65" s="156"/>
      <c r="AO65" s="157"/>
      <c r="AP65" s="157"/>
      <c r="AQ65" s="157"/>
      <c r="AR65" s="158"/>
      <c r="AS65" s="160"/>
      <c r="AT65" s="161"/>
      <c r="AU65" s="162"/>
      <c r="AV65" s="150"/>
      <c r="AW65" s="151"/>
      <c r="AX65" s="151"/>
      <c r="AY65" s="151"/>
      <c r="AZ65" s="151"/>
      <c r="BA65" s="151"/>
      <c r="BB65" s="151"/>
      <c r="BC65" s="151"/>
      <c r="BD65" s="152"/>
      <c r="BE65" s="145"/>
      <c r="BF65" s="202"/>
      <c r="BG65" s="202"/>
      <c r="BH65" s="202"/>
      <c r="BI65" s="202"/>
      <c r="BJ65" s="202"/>
    </row>
    <row r="66" spans="1:62" ht="7.9" customHeight="1" x14ac:dyDescent="0.2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row>
    <row r="67" spans="1:62" ht="22.9" customHeight="1" x14ac:dyDescent="0.25">
      <c r="A67" s="218" t="s">
        <v>156</v>
      </c>
      <c r="B67" s="218"/>
      <c r="C67" s="218"/>
      <c r="D67" s="218"/>
      <c r="E67" s="218"/>
      <c r="F67" s="218"/>
      <c r="G67" s="218"/>
      <c r="H67" s="218"/>
      <c r="I67" s="218"/>
      <c r="J67" s="218"/>
      <c r="K67" s="218"/>
      <c r="L67" s="218"/>
      <c r="M67" s="218"/>
      <c r="N67" s="218"/>
      <c r="O67" s="218"/>
      <c r="P67" s="218"/>
      <c r="Q67" s="218"/>
      <c r="R67" s="218"/>
      <c r="S67" s="218"/>
      <c r="T67" s="218"/>
      <c r="U67" s="218"/>
      <c r="V67" s="218"/>
      <c r="W67" s="218"/>
      <c r="X67" s="218"/>
      <c r="Y67" s="218"/>
      <c r="Z67" s="218"/>
      <c r="AA67" s="218"/>
      <c r="AB67" s="218"/>
      <c r="AC67" s="218"/>
      <c r="AD67" s="218"/>
      <c r="AE67" s="218"/>
      <c r="AF67" s="218"/>
      <c r="AG67" s="218"/>
      <c r="AH67" s="218"/>
      <c r="AI67" s="218"/>
      <c r="AJ67" s="218"/>
      <c r="AK67" s="218"/>
      <c r="AL67" s="218"/>
      <c r="AM67" s="218"/>
      <c r="AN67" s="218"/>
      <c r="AO67" s="218"/>
      <c r="AP67" s="218"/>
      <c r="AQ67" s="218"/>
      <c r="AR67" s="218"/>
      <c r="AS67" s="218"/>
      <c r="AT67" s="218"/>
      <c r="AU67" s="218"/>
      <c r="AV67" s="218"/>
      <c r="AW67" s="218"/>
      <c r="AX67" s="218"/>
      <c r="AY67" s="218"/>
      <c r="AZ67" s="218"/>
      <c r="BA67" s="218"/>
      <c r="BB67" s="218"/>
      <c r="BC67" s="218"/>
      <c r="BD67" s="218"/>
      <c r="BE67" s="218"/>
      <c r="BF67" s="218"/>
      <c r="BG67" s="218"/>
      <c r="BH67" s="218"/>
      <c r="BI67" s="218"/>
      <c r="BJ67" s="218"/>
    </row>
    <row r="68" spans="1:62" ht="6.6" customHeight="1" x14ac:dyDescent="0.2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row>
    <row r="69" spans="1:62" ht="22.5" customHeight="1" x14ac:dyDescent="0.25">
      <c r="A69" s="135" t="s">
        <v>220</v>
      </c>
      <c r="B69" s="135"/>
      <c r="C69" s="135"/>
      <c r="D69" s="135"/>
      <c r="E69" s="135"/>
      <c r="F69" s="135"/>
      <c r="G69" s="135"/>
      <c r="H69" s="135"/>
      <c r="I69" s="135"/>
      <c r="J69" s="135"/>
      <c r="K69" s="135"/>
      <c r="L69" s="135"/>
      <c r="M69" s="135"/>
      <c r="N69" s="135"/>
      <c r="O69" s="135"/>
      <c r="P69" s="135"/>
      <c r="Q69" s="135"/>
      <c r="R69" s="135"/>
      <c r="S69" s="135"/>
      <c r="T69" s="135"/>
      <c r="U69" s="135"/>
      <c r="V69" s="135"/>
      <c r="W69" s="135"/>
      <c r="X69" s="135"/>
      <c r="Y69" s="135"/>
      <c r="Z69" s="135"/>
      <c r="AA69" s="135"/>
      <c r="AB69" s="135"/>
      <c r="AC69" s="135"/>
      <c r="AD69" s="135"/>
      <c r="AE69" s="135"/>
      <c r="AF69" s="135"/>
      <c r="AG69" s="135"/>
      <c r="AH69" s="135"/>
      <c r="AI69" s="135"/>
      <c r="AJ69" s="135"/>
      <c r="AK69" s="45"/>
      <c r="AL69" s="159" t="s">
        <v>160</v>
      </c>
      <c r="AM69" s="159"/>
      <c r="AN69" s="159"/>
      <c r="AO69" s="159"/>
      <c r="AP69" s="159"/>
      <c r="AQ69" s="159"/>
      <c r="AR69" s="159"/>
      <c r="AS69" s="159"/>
      <c r="AT69" s="159"/>
      <c r="AU69" s="159"/>
      <c r="AV69" s="159"/>
      <c r="AW69" s="159"/>
      <c r="AX69" s="159"/>
      <c r="AY69" s="159"/>
      <c r="AZ69" s="159"/>
      <c r="BA69" s="159"/>
      <c r="BB69" s="159"/>
      <c r="BC69" s="159"/>
      <c r="BD69" s="159"/>
      <c r="BE69" s="159"/>
      <c r="BF69" s="159"/>
      <c r="BG69" s="159"/>
      <c r="BH69" s="159"/>
      <c r="BI69" s="159"/>
      <c r="BJ69" s="159"/>
    </row>
    <row r="70" spans="1:62" ht="18" customHeight="1" x14ac:dyDescent="0.25">
      <c r="A70" s="135" t="s">
        <v>220</v>
      </c>
      <c r="B70" s="135"/>
      <c r="C70" s="135"/>
      <c r="D70" s="135"/>
      <c r="E70" s="135"/>
      <c r="F70" s="135"/>
      <c r="G70" s="135"/>
      <c r="H70" s="135"/>
      <c r="I70" s="135"/>
      <c r="J70" s="135"/>
      <c r="K70" s="135"/>
      <c r="L70" s="135"/>
      <c r="M70" s="135"/>
      <c r="N70" s="135"/>
      <c r="O70" s="135"/>
      <c r="P70" s="135"/>
      <c r="Q70" s="135"/>
      <c r="R70" s="135"/>
      <c r="S70" s="159" t="s">
        <v>157</v>
      </c>
      <c r="T70" s="159"/>
      <c r="U70" s="159"/>
      <c r="V70" s="159"/>
      <c r="W70" s="159"/>
      <c r="X70" s="159" t="s">
        <v>158</v>
      </c>
      <c r="Y70" s="159"/>
      <c r="Z70" s="159"/>
      <c r="AA70" s="159"/>
      <c r="AB70" s="159"/>
      <c r="AC70" s="159"/>
      <c r="AD70" s="159"/>
      <c r="AE70" s="159" t="s">
        <v>159</v>
      </c>
      <c r="AF70" s="159"/>
      <c r="AG70" s="159"/>
      <c r="AH70" s="159"/>
      <c r="AI70" s="159"/>
      <c r="AJ70" s="159"/>
      <c r="AK70" s="39"/>
      <c r="AL70" s="159" t="s">
        <v>160</v>
      </c>
      <c r="AM70" s="159"/>
      <c r="AN70" s="159"/>
      <c r="AO70" s="159"/>
      <c r="AP70" s="159"/>
      <c r="AQ70" s="159"/>
      <c r="AR70" s="159"/>
      <c r="AS70" s="159"/>
      <c r="AT70" s="159"/>
      <c r="AU70" s="159"/>
      <c r="AV70" s="159"/>
      <c r="AW70" s="159"/>
      <c r="AX70" s="135" t="s">
        <v>157</v>
      </c>
      <c r="AY70" s="135"/>
      <c r="AZ70" s="135"/>
      <c r="BA70" s="159" t="s">
        <v>158</v>
      </c>
      <c r="BB70" s="159"/>
      <c r="BC70" s="159"/>
      <c r="BD70" s="159"/>
      <c r="BE70" s="135" t="s">
        <v>159</v>
      </c>
      <c r="BF70" s="135"/>
      <c r="BG70" s="135"/>
      <c r="BH70" s="135"/>
      <c r="BI70" s="135"/>
      <c r="BJ70" s="135"/>
    </row>
    <row r="71" spans="1:62" ht="20.100000000000001" customHeight="1" x14ac:dyDescent="0.25">
      <c r="A71" s="145"/>
      <c r="B71" s="145"/>
      <c r="C71" s="145"/>
      <c r="D71" s="145"/>
      <c r="E71" s="145"/>
      <c r="F71" s="145"/>
      <c r="G71" s="145"/>
      <c r="H71" s="145"/>
      <c r="I71" s="145"/>
      <c r="J71" s="145"/>
      <c r="K71" s="145"/>
      <c r="L71" s="145"/>
      <c r="M71" s="145"/>
      <c r="N71" s="145"/>
      <c r="O71" s="145"/>
      <c r="P71" s="145"/>
      <c r="Q71" s="145"/>
      <c r="R71" s="145"/>
      <c r="S71" s="233"/>
      <c r="T71" s="233"/>
      <c r="U71" s="233"/>
      <c r="V71" s="233"/>
      <c r="W71" s="233"/>
      <c r="X71" s="233"/>
      <c r="Y71" s="233"/>
      <c r="Z71" s="233"/>
      <c r="AA71" s="233"/>
      <c r="AB71" s="233"/>
      <c r="AC71" s="233"/>
      <c r="AD71" s="233"/>
      <c r="AE71" s="233"/>
      <c r="AF71" s="233"/>
      <c r="AG71" s="233"/>
      <c r="AH71" s="233"/>
      <c r="AI71" s="233"/>
      <c r="AJ71" s="233"/>
      <c r="AK71" s="39"/>
      <c r="AL71" s="234" t="s">
        <v>161</v>
      </c>
      <c r="AM71" s="234"/>
      <c r="AN71" s="234"/>
      <c r="AO71" s="234"/>
      <c r="AP71" s="234"/>
      <c r="AQ71" s="234"/>
      <c r="AR71" s="234"/>
      <c r="AS71" s="234"/>
      <c r="AT71" s="234"/>
      <c r="AU71" s="234"/>
      <c r="AV71" s="234"/>
      <c r="AW71" s="234"/>
      <c r="AX71" s="145"/>
      <c r="AY71" s="145"/>
      <c r="AZ71" s="145"/>
      <c r="BA71" s="233"/>
      <c r="BB71" s="233"/>
      <c r="BC71" s="233"/>
      <c r="BD71" s="233"/>
      <c r="BE71" s="145"/>
      <c r="BF71" s="145"/>
      <c r="BG71" s="145"/>
      <c r="BH71" s="145"/>
      <c r="BI71" s="145"/>
      <c r="BJ71" s="145"/>
    </row>
    <row r="72" spans="1:62" ht="20.100000000000001" customHeight="1" x14ac:dyDescent="0.25">
      <c r="A72" s="145"/>
      <c r="B72" s="145"/>
      <c r="C72" s="145"/>
      <c r="D72" s="145"/>
      <c r="E72" s="145"/>
      <c r="F72" s="145"/>
      <c r="G72" s="145"/>
      <c r="H72" s="145"/>
      <c r="I72" s="145"/>
      <c r="J72" s="145"/>
      <c r="K72" s="145"/>
      <c r="L72" s="145"/>
      <c r="M72" s="145"/>
      <c r="N72" s="145"/>
      <c r="O72" s="145"/>
      <c r="P72" s="145"/>
      <c r="Q72" s="145"/>
      <c r="R72" s="145"/>
      <c r="S72" s="233"/>
      <c r="T72" s="233"/>
      <c r="U72" s="233"/>
      <c r="V72" s="233"/>
      <c r="W72" s="233"/>
      <c r="X72" s="233"/>
      <c r="Y72" s="233"/>
      <c r="Z72" s="233"/>
      <c r="AA72" s="233"/>
      <c r="AB72" s="233"/>
      <c r="AC72" s="233"/>
      <c r="AD72" s="233"/>
      <c r="AE72" s="233"/>
      <c r="AF72" s="233"/>
      <c r="AG72" s="233"/>
      <c r="AH72" s="233"/>
      <c r="AI72" s="233"/>
      <c r="AJ72" s="233"/>
      <c r="AK72" s="39"/>
      <c r="AL72" s="234" t="s">
        <v>162</v>
      </c>
      <c r="AM72" s="234"/>
      <c r="AN72" s="234"/>
      <c r="AO72" s="234"/>
      <c r="AP72" s="234"/>
      <c r="AQ72" s="234"/>
      <c r="AR72" s="234"/>
      <c r="AS72" s="234"/>
      <c r="AT72" s="234"/>
      <c r="AU72" s="234"/>
      <c r="AV72" s="234"/>
      <c r="AW72" s="234"/>
      <c r="AX72" s="145"/>
      <c r="AY72" s="145"/>
      <c r="AZ72" s="145"/>
      <c r="BA72" s="233"/>
      <c r="BB72" s="233"/>
      <c r="BC72" s="233"/>
      <c r="BD72" s="233"/>
      <c r="BE72" s="145"/>
      <c r="BF72" s="145"/>
      <c r="BG72" s="145"/>
      <c r="BH72" s="145"/>
      <c r="BI72" s="145"/>
      <c r="BJ72" s="145"/>
    </row>
    <row r="73" spans="1:62" ht="20.100000000000001" customHeight="1" x14ac:dyDescent="0.25">
      <c r="A73" s="145"/>
      <c r="B73" s="145"/>
      <c r="C73" s="145"/>
      <c r="D73" s="145"/>
      <c r="E73" s="145"/>
      <c r="F73" s="145"/>
      <c r="G73" s="145"/>
      <c r="H73" s="145"/>
      <c r="I73" s="145"/>
      <c r="J73" s="145"/>
      <c r="K73" s="145"/>
      <c r="L73" s="145"/>
      <c r="M73" s="145"/>
      <c r="N73" s="145"/>
      <c r="O73" s="145"/>
      <c r="P73" s="145"/>
      <c r="Q73" s="145"/>
      <c r="R73" s="145"/>
      <c r="S73" s="233"/>
      <c r="T73" s="233"/>
      <c r="U73" s="233"/>
      <c r="V73" s="233"/>
      <c r="W73" s="233"/>
      <c r="X73" s="233"/>
      <c r="Y73" s="233"/>
      <c r="Z73" s="233"/>
      <c r="AA73" s="233"/>
      <c r="AB73" s="233"/>
      <c r="AC73" s="233"/>
      <c r="AD73" s="233"/>
      <c r="AE73" s="233"/>
      <c r="AF73" s="233"/>
      <c r="AG73" s="233"/>
      <c r="AH73" s="233"/>
      <c r="AI73" s="233"/>
      <c r="AJ73" s="233"/>
      <c r="AK73" s="39"/>
      <c r="AL73" s="234" t="s">
        <v>163</v>
      </c>
      <c r="AM73" s="234"/>
      <c r="AN73" s="234"/>
      <c r="AO73" s="234"/>
      <c r="AP73" s="234"/>
      <c r="AQ73" s="234"/>
      <c r="AR73" s="234"/>
      <c r="AS73" s="234"/>
      <c r="AT73" s="234"/>
      <c r="AU73" s="234"/>
      <c r="AV73" s="234"/>
      <c r="AW73" s="234"/>
      <c r="AX73" s="145"/>
      <c r="AY73" s="145"/>
      <c r="AZ73" s="145"/>
      <c r="BA73" s="233"/>
      <c r="BB73" s="233"/>
      <c r="BC73" s="233"/>
      <c r="BD73" s="233"/>
      <c r="BE73" s="145"/>
      <c r="BF73" s="145"/>
      <c r="BG73" s="145"/>
      <c r="BH73" s="145"/>
      <c r="BI73" s="145"/>
      <c r="BJ73" s="145"/>
    </row>
    <row r="74" spans="1:62" ht="20.100000000000001" customHeight="1" x14ac:dyDescent="0.25">
      <c r="A74" s="145"/>
      <c r="B74" s="145"/>
      <c r="C74" s="145"/>
      <c r="D74" s="145"/>
      <c r="E74" s="145"/>
      <c r="F74" s="145"/>
      <c r="G74" s="145"/>
      <c r="H74" s="145"/>
      <c r="I74" s="145"/>
      <c r="J74" s="145"/>
      <c r="K74" s="145"/>
      <c r="L74" s="145"/>
      <c r="M74" s="145"/>
      <c r="N74" s="145"/>
      <c r="O74" s="145"/>
      <c r="P74" s="145"/>
      <c r="Q74" s="145"/>
      <c r="R74" s="145"/>
      <c r="S74" s="233"/>
      <c r="T74" s="233"/>
      <c r="U74" s="233"/>
      <c r="V74" s="233"/>
      <c r="W74" s="233"/>
      <c r="X74" s="233"/>
      <c r="Y74" s="233"/>
      <c r="Z74" s="233"/>
      <c r="AA74" s="233"/>
      <c r="AB74" s="233"/>
      <c r="AC74" s="233"/>
      <c r="AD74" s="233"/>
      <c r="AE74" s="233"/>
      <c r="AF74" s="233"/>
      <c r="AG74" s="233"/>
      <c r="AH74" s="233"/>
      <c r="AI74" s="233"/>
      <c r="AJ74" s="233"/>
      <c r="AK74" s="39"/>
      <c r="AL74" s="234"/>
      <c r="AM74" s="234"/>
      <c r="AN74" s="234"/>
      <c r="AO74" s="234"/>
      <c r="AP74" s="234"/>
      <c r="AQ74" s="234"/>
      <c r="AR74" s="234"/>
      <c r="AS74" s="234"/>
      <c r="AT74" s="234"/>
      <c r="AU74" s="234"/>
      <c r="AV74" s="234"/>
      <c r="AW74" s="234"/>
      <c r="AX74" s="145"/>
      <c r="AY74" s="145"/>
      <c r="AZ74" s="145"/>
      <c r="BA74" s="233"/>
      <c r="BB74" s="233"/>
      <c r="BC74" s="233"/>
      <c r="BD74" s="233"/>
      <c r="BE74" s="145"/>
      <c r="BF74" s="145"/>
      <c r="BG74" s="145"/>
      <c r="BH74" s="145"/>
      <c r="BI74" s="145"/>
      <c r="BJ74" s="145"/>
    </row>
    <row r="75" spans="1:62" ht="20.100000000000001" customHeight="1" x14ac:dyDescent="0.25">
      <c r="A75" s="145"/>
      <c r="B75" s="145"/>
      <c r="C75" s="145"/>
      <c r="D75" s="145"/>
      <c r="E75" s="145"/>
      <c r="F75" s="145"/>
      <c r="G75" s="145"/>
      <c r="H75" s="145"/>
      <c r="I75" s="145"/>
      <c r="J75" s="145"/>
      <c r="K75" s="145"/>
      <c r="L75" s="145"/>
      <c r="M75" s="145"/>
      <c r="N75" s="145"/>
      <c r="O75" s="145"/>
      <c r="P75" s="145"/>
      <c r="Q75" s="145"/>
      <c r="R75" s="145"/>
      <c r="S75" s="233"/>
      <c r="T75" s="233"/>
      <c r="U75" s="233"/>
      <c r="V75" s="233"/>
      <c r="W75" s="233"/>
      <c r="X75" s="233"/>
      <c r="Y75" s="233"/>
      <c r="Z75" s="233"/>
      <c r="AA75" s="233"/>
      <c r="AB75" s="233"/>
      <c r="AC75" s="233"/>
      <c r="AD75" s="233"/>
      <c r="AE75" s="233"/>
      <c r="AF75" s="233"/>
      <c r="AG75" s="233"/>
      <c r="AH75" s="233"/>
      <c r="AI75" s="233"/>
      <c r="AJ75" s="233"/>
      <c r="AK75" s="39"/>
      <c r="AL75" s="234"/>
      <c r="AM75" s="234"/>
      <c r="AN75" s="234"/>
      <c r="AO75" s="234"/>
      <c r="AP75" s="234"/>
      <c r="AQ75" s="234"/>
      <c r="AR75" s="234"/>
      <c r="AS75" s="234"/>
      <c r="AT75" s="234"/>
      <c r="AU75" s="234"/>
      <c r="AV75" s="234"/>
      <c r="AW75" s="234"/>
      <c r="AX75" s="145"/>
      <c r="AY75" s="145"/>
      <c r="AZ75" s="145"/>
      <c r="BA75" s="233"/>
      <c r="BB75" s="233"/>
      <c r="BC75" s="233"/>
      <c r="BD75" s="233"/>
      <c r="BE75" s="145"/>
      <c r="BF75" s="145"/>
      <c r="BG75" s="145"/>
      <c r="BH75" s="145"/>
      <c r="BI75" s="145"/>
      <c r="BJ75" s="145"/>
    </row>
    <row r="76" spans="1:62" ht="15.75"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row>
    <row r="77" spans="1:62" ht="33.75" customHeight="1" x14ac:dyDescent="0.25">
      <c r="A77" s="208" t="s">
        <v>193</v>
      </c>
      <c r="B77" s="217"/>
      <c r="C77" s="217"/>
      <c r="D77" s="217"/>
      <c r="E77" s="217"/>
      <c r="F77" s="217"/>
      <c r="G77" s="217"/>
      <c r="H77" s="217"/>
      <c r="I77" s="217"/>
      <c r="J77" s="217"/>
      <c r="K77" s="217"/>
      <c r="L77" s="217"/>
      <c r="M77" s="217"/>
      <c r="N77" s="217"/>
      <c r="O77" s="217"/>
      <c r="P77" s="217"/>
      <c r="Q77" s="217"/>
      <c r="R77" s="217"/>
      <c r="S77" s="217"/>
      <c r="T77" s="217"/>
      <c r="U77" s="217"/>
      <c r="V77" s="217"/>
      <c r="W77" s="217"/>
      <c r="X77" s="217"/>
      <c r="Y77" s="217"/>
      <c r="Z77" s="217"/>
      <c r="AA77" s="217"/>
      <c r="AB77" s="217"/>
      <c r="AC77" s="217"/>
      <c r="AD77" s="217"/>
      <c r="AE77" s="217"/>
      <c r="AF77" s="217"/>
      <c r="AG77" s="217"/>
      <c r="AH77" s="217"/>
      <c r="AI77" s="217"/>
      <c r="AJ77" s="217"/>
      <c r="AK77" s="217"/>
      <c r="AL77" s="217"/>
      <c r="AM77" s="217"/>
      <c r="AN77" s="217"/>
      <c r="AO77" s="217"/>
      <c r="AP77" s="217"/>
      <c r="AQ77" s="217"/>
      <c r="AR77" s="217"/>
      <c r="AS77" s="217"/>
      <c r="AT77" s="217"/>
      <c r="AU77" s="217"/>
      <c r="AV77" s="217"/>
      <c r="AW77" s="217"/>
      <c r="AX77" s="217"/>
      <c r="AY77" s="217"/>
      <c r="AZ77" s="217"/>
      <c r="BA77" s="217"/>
      <c r="BB77" s="217"/>
      <c r="BC77" s="217"/>
      <c r="BD77" s="217"/>
      <c r="BE77" s="217"/>
      <c r="BF77" s="217"/>
      <c r="BG77" s="217"/>
      <c r="BH77" s="217"/>
      <c r="BI77" s="217"/>
      <c r="BJ77" s="217"/>
    </row>
    <row r="78" spans="1:62" ht="15.75" customHeight="1" x14ac:dyDescent="0.2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row>
    <row r="79" spans="1:62" ht="15.75" customHeight="1" x14ac:dyDescent="0.25">
      <c r="A79" s="83" t="s">
        <v>174</v>
      </c>
      <c r="B79" s="83"/>
      <c r="C79" s="83"/>
      <c r="D79" s="83"/>
      <c r="E79" s="83"/>
      <c r="F79" s="83"/>
      <c r="G79" s="83"/>
      <c r="H79" s="83"/>
      <c r="I79" s="83"/>
      <c r="J79" s="83"/>
      <c r="K79" s="83"/>
      <c r="L79" s="83"/>
      <c r="M79" s="83"/>
      <c r="N79" s="83"/>
      <c r="O79" s="83" t="s">
        <v>168</v>
      </c>
      <c r="P79" s="83"/>
      <c r="Q79" s="83"/>
      <c r="R79" s="83"/>
      <c r="S79" s="83"/>
      <c r="T79" s="83"/>
      <c r="U79" s="83"/>
      <c r="V79" s="83" t="s">
        <v>21</v>
      </c>
      <c r="W79" s="83"/>
      <c r="X79" s="83"/>
      <c r="Y79" s="83"/>
      <c r="Z79" s="83"/>
      <c r="AA79" s="83"/>
      <c r="AB79" s="83" t="s">
        <v>22</v>
      </c>
      <c r="AC79" s="83"/>
      <c r="AD79" s="83"/>
      <c r="AE79" s="83"/>
      <c r="AF79" s="83"/>
      <c r="AG79" s="83"/>
      <c r="AH79" s="111" t="s">
        <v>167</v>
      </c>
      <c r="AI79" s="112"/>
      <c r="AJ79" s="112"/>
      <c r="AK79" s="112"/>
      <c r="AL79" s="112"/>
      <c r="AM79" s="112"/>
      <c r="AN79" s="112"/>
      <c r="AO79" s="112"/>
      <c r="AP79" s="112"/>
      <c r="AQ79" s="112"/>
      <c r="AR79" s="112"/>
      <c r="AS79" s="112"/>
      <c r="AT79" s="113"/>
      <c r="AU79" s="139" t="s">
        <v>195</v>
      </c>
      <c r="AV79" s="139"/>
      <c r="AW79" s="139"/>
      <c r="AX79" s="139"/>
      <c r="AY79" s="83" t="s">
        <v>24</v>
      </c>
      <c r="AZ79" s="83"/>
      <c r="BA79" s="83"/>
      <c r="BB79" s="83"/>
      <c r="BC79" s="83"/>
      <c r="BD79" s="83"/>
      <c r="BE79" s="83" t="s">
        <v>213</v>
      </c>
      <c r="BF79" s="140"/>
      <c r="BG79" s="140"/>
      <c r="BH79" s="140"/>
      <c r="BI79" s="140"/>
      <c r="BJ79" s="140"/>
    </row>
    <row r="80" spans="1:62" ht="15.75" customHeight="1"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114"/>
      <c r="AI80" s="115"/>
      <c r="AJ80" s="115"/>
      <c r="AK80" s="115"/>
      <c r="AL80" s="115"/>
      <c r="AM80" s="115"/>
      <c r="AN80" s="115"/>
      <c r="AO80" s="115"/>
      <c r="AP80" s="115"/>
      <c r="AQ80" s="115"/>
      <c r="AR80" s="115"/>
      <c r="AS80" s="115"/>
      <c r="AT80" s="116"/>
      <c r="AU80" s="84" t="s">
        <v>147</v>
      </c>
      <c r="AV80" s="84"/>
      <c r="AW80" s="83" t="s">
        <v>166</v>
      </c>
      <c r="AX80" s="83"/>
      <c r="AY80" s="83" t="s">
        <v>25</v>
      </c>
      <c r="AZ80" s="83"/>
      <c r="BA80" s="83" t="s">
        <v>26</v>
      </c>
      <c r="BB80" s="83"/>
      <c r="BC80" s="83" t="s">
        <v>27</v>
      </c>
      <c r="BD80" s="83"/>
      <c r="BE80" s="140"/>
      <c r="BF80" s="140"/>
      <c r="BG80" s="140"/>
      <c r="BH80" s="140"/>
      <c r="BI80" s="140"/>
      <c r="BJ80" s="140"/>
    </row>
    <row r="81" spans="1:62" s="58" customFormat="1" ht="24.95" customHeight="1" x14ac:dyDescent="0.25">
      <c r="A81" s="117"/>
      <c r="B81" s="118"/>
      <c r="C81" s="118"/>
      <c r="D81" s="118"/>
      <c r="E81" s="118"/>
      <c r="F81" s="118"/>
      <c r="G81" s="118"/>
      <c r="H81" s="118"/>
      <c r="I81" s="118"/>
      <c r="J81" s="118"/>
      <c r="K81" s="118"/>
      <c r="L81" s="118"/>
      <c r="M81" s="118"/>
      <c r="N81" s="119"/>
      <c r="O81" s="141" t="s">
        <v>171</v>
      </c>
      <c r="P81" s="142"/>
      <c r="Q81" s="142"/>
      <c r="R81" s="142"/>
      <c r="S81" s="142"/>
      <c r="T81" s="142"/>
      <c r="U81" s="143"/>
      <c r="V81" s="123" t="s">
        <v>69</v>
      </c>
      <c r="W81" s="124"/>
      <c r="X81" s="124"/>
      <c r="Y81" s="124"/>
      <c r="Z81" s="124"/>
      <c r="AA81" s="125"/>
      <c r="AB81" s="141" t="s">
        <v>28</v>
      </c>
      <c r="AC81" s="142"/>
      <c r="AD81" s="142"/>
      <c r="AE81" s="142"/>
      <c r="AF81" s="142"/>
      <c r="AG81" s="143"/>
      <c r="AH81" s="126"/>
      <c r="AI81" s="127"/>
      <c r="AJ81" s="127"/>
      <c r="AK81" s="127"/>
      <c r="AL81" s="127"/>
      <c r="AM81" s="127"/>
      <c r="AN81" s="127"/>
      <c r="AO81" s="127"/>
      <c r="AP81" s="127"/>
      <c r="AQ81" s="127"/>
      <c r="AR81" s="127"/>
      <c r="AS81" s="127"/>
      <c r="AT81" s="128"/>
      <c r="AU81" s="147"/>
      <c r="AV81" s="147"/>
      <c r="AW81" s="147"/>
      <c r="AX81" s="147"/>
      <c r="AY81" s="109">
        <f>IFERROR(DATEDIF(AU81,(AW81+1),"Y"),"Fecha Inválida")</f>
        <v>0</v>
      </c>
      <c r="AZ81" s="109"/>
      <c r="BA81" s="109">
        <f>IFERROR(DATEDIF(AU81,(AW81+1),"YM"),"Fecha Inválida")</f>
        <v>0</v>
      </c>
      <c r="BB81" s="109"/>
      <c r="BC81" s="109">
        <f>IF(AU81="",0,IFERROR(DATEDIF(AU81,(AW81+1),"MD"),"Fecha Inválida"))</f>
        <v>0</v>
      </c>
      <c r="BD81" s="109"/>
      <c r="BE81" s="222"/>
      <c r="BF81" s="223"/>
      <c r="BG81" s="223"/>
      <c r="BH81" s="223"/>
      <c r="BI81" s="223"/>
      <c r="BJ81" s="223"/>
    </row>
    <row r="82" spans="1:62" ht="24.95" customHeight="1" x14ac:dyDescent="0.25">
      <c r="A82" s="135" t="s">
        <v>194</v>
      </c>
      <c r="B82" s="135"/>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c r="BC82" s="135"/>
      <c r="BD82" s="135"/>
      <c r="BE82" s="135"/>
      <c r="BF82" s="135"/>
      <c r="BG82" s="135"/>
      <c r="BH82" s="135"/>
      <c r="BI82" s="135"/>
      <c r="BJ82" s="135"/>
    </row>
    <row r="83" spans="1:62" ht="24.95" customHeight="1" x14ac:dyDescent="0.25">
      <c r="A83" s="117">
        <v>1</v>
      </c>
      <c r="B83" s="119"/>
      <c r="C83" s="129"/>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c r="AI83" s="130"/>
      <c r="AJ83" s="130"/>
      <c r="AK83" s="130"/>
      <c r="AL83" s="130"/>
      <c r="AM83" s="130"/>
      <c r="AN83" s="130"/>
      <c r="AO83" s="130"/>
      <c r="AP83" s="130"/>
      <c r="AQ83" s="130"/>
      <c r="AR83" s="130"/>
      <c r="AS83" s="130"/>
      <c r="AT83" s="130"/>
      <c r="AU83" s="130"/>
      <c r="AV83" s="130"/>
      <c r="AW83" s="130"/>
      <c r="AX83" s="130"/>
      <c r="AY83" s="130"/>
      <c r="AZ83" s="130"/>
      <c r="BA83" s="130"/>
      <c r="BB83" s="130"/>
      <c r="BC83" s="130"/>
      <c r="BD83" s="130"/>
      <c r="BE83" s="130"/>
      <c r="BF83" s="130"/>
      <c r="BG83" s="130"/>
      <c r="BH83" s="130"/>
      <c r="BI83" s="130"/>
      <c r="BJ83" s="131"/>
    </row>
    <row r="84" spans="1:62" ht="24.95" customHeight="1" x14ac:dyDescent="0.25">
      <c r="A84" s="117">
        <v>2</v>
      </c>
      <c r="B84" s="119"/>
      <c r="C84" s="129"/>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0"/>
      <c r="AY84" s="130"/>
      <c r="AZ84" s="130"/>
      <c r="BA84" s="130"/>
      <c r="BB84" s="130"/>
      <c r="BC84" s="130"/>
      <c r="BD84" s="130"/>
      <c r="BE84" s="130"/>
      <c r="BF84" s="130"/>
      <c r="BG84" s="130"/>
      <c r="BH84" s="130"/>
      <c r="BI84" s="130"/>
      <c r="BJ84" s="131"/>
    </row>
    <row r="85" spans="1:62" ht="24.95" customHeight="1" x14ac:dyDescent="0.25">
      <c r="A85" s="117">
        <v>3</v>
      </c>
      <c r="B85" s="119"/>
      <c r="C85" s="129"/>
      <c r="D85" s="130"/>
      <c r="E85" s="130"/>
      <c r="F85" s="130"/>
      <c r="G85" s="130"/>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c r="AH85" s="130"/>
      <c r="AI85" s="130"/>
      <c r="AJ85" s="130"/>
      <c r="AK85" s="130"/>
      <c r="AL85" s="130"/>
      <c r="AM85" s="130"/>
      <c r="AN85" s="130"/>
      <c r="AO85" s="130"/>
      <c r="AP85" s="130"/>
      <c r="AQ85" s="130"/>
      <c r="AR85" s="130"/>
      <c r="AS85" s="130"/>
      <c r="AT85" s="130"/>
      <c r="AU85" s="130"/>
      <c r="AV85" s="130"/>
      <c r="AW85" s="130"/>
      <c r="AX85" s="130"/>
      <c r="AY85" s="130"/>
      <c r="AZ85" s="130"/>
      <c r="BA85" s="130"/>
      <c r="BB85" s="130"/>
      <c r="BC85" s="130"/>
      <c r="BD85" s="130"/>
      <c r="BE85" s="130"/>
      <c r="BF85" s="130"/>
      <c r="BG85" s="130"/>
      <c r="BH85" s="130"/>
      <c r="BI85" s="130"/>
      <c r="BJ85" s="131"/>
    </row>
    <row r="86" spans="1:62" ht="24.95" customHeight="1" x14ac:dyDescent="0.25">
      <c r="A86" s="117">
        <v>4</v>
      </c>
      <c r="B86" s="119"/>
      <c r="C86" s="129"/>
      <c r="D86" s="130"/>
      <c r="E86" s="130"/>
      <c r="F86" s="130"/>
      <c r="G86" s="130"/>
      <c r="H86" s="130"/>
      <c r="I86" s="130"/>
      <c r="J86" s="130"/>
      <c r="K86" s="130"/>
      <c r="L86" s="130"/>
      <c r="M86" s="130"/>
      <c r="N86" s="130"/>
      <c r="O86" s="130"/>
      <c r="P86" s="130"/>
      <c r="Q86" s="130"/>
      <c r="R86" s="130"/>
      <c r="S86" s="130"/>
      <c r="T86" s="130"/>
      <c r="U86" s="130"/>
      <c r="V86" s="130"/>
      <c r="W86" s="130"/>
      <c r="X86" s="130"/>
      <c r="Y86" s="130"/>
      <c r="Z86" s="130"/>
      <c r="AA86" s="130"/>
      <c r="AB86" s="130"/>
      <c r="AC86" s="130"/>
      <c r="AD86" s="130"/>
      <c r="AE86" s="130"/>
      <c r="AF86" s="130"/>
      <c r="AG86" s="130"/>
      <c r="AH86" s="130"/>
      <c r="AI86" s="130"/>
      <c r="AJ86" s="130"/>
      <c r="AK86" s="130"/>
      <c r="AL86" s="130"/>
      <c r="AM86" s="130"/>
      <c r="AN86" s="130"/>
      <c r="AO86" s="130"/>
      <c r="AP86" s="130"/>
      <c r="AQ86" s="130"/>
      <c r="AR86" s="130"/>
      <c r="AS86" s="130"/>
      <c r="AT86" s="130"/>
      <c r="AU86" s="130"/>
      <c r="AV86" s="130"/>
      <c r="AW86" s="130"/>
      <c r="AX86" s="130"/>
      <c r="AY86" s="130"/>
      <c r="AZ86" s="130"/>
      <c r="BA86" s="130"/>
      <c r="BB86" s="130"/>
      <c r="BC86" s="130"/>
      <c r="BD86" s="130"/>
      <c r="BE86" s="130"/>
      <c r="BF86" s="130"/>
      <c r="BG86" s="130"/>
      <c r="BH86" s="130"/>
      <c r="BI86" s="130"/>
      <c r="BJ86" s="131"/>
    </row>
    <row r="87" spans="1:62" ht="24.95" customHeight="1" x14ac:dyDescent="0.25">
      <c r="A87" s="117">
        <v>5</v>
      </c>
      <c r="B87" s="119"/>
      <c r="C87" s="129"/>
      <c r="D87" s="130"/>
      <c r="E87" s="130"/>
      <c r="F87" s="130"/>
      <c r="G87" s="130"/>
      <c r="H87" s="130"/>
      <c r="I87" s="130"/>
      <c r="J87" s="130"/>
      <c r="K87" s="130"/>
      <c r="L87" s="130"/>
      <c r="M87" s="130"/>
      <c r="N87" s="130"/>
      <c r="O87" s="130"/>
      <c r="P87" s="130"/>
      <c r="Q87" s="130"/>
      <c r="R87" s="130"/>
      <c r="S87" s="130"/>
      <c r="T87" s="130"/>
      <c r="U87" s="130"/>
      <c r="V87" s="130"/>
      <c r="W87" s="130"/>
      <c r="X87" s="130"/>
      <c r="Y87" s="130"/>
      <c r="Z87" s="130"/>
      <c r="AA87" s="130"/>
      <c r="AB87" s="130"/>
      <c r="AC87" s="130"/>
      <c r="AD87" s="130"/>
      <c r="AE87" s="130"/>
      <c r="AF87" s="130"/>
      <c r="AG87" s="130"/>
      <c r="AH87" s="130"/>
      <c r="AI87" s="130"/>
      <c r="AJ87" s="130"/>
      <c r="AK87" s="130"/>
      <c r="AL87" s="130"/>
      <c r="AM87" s="130"/>
      <c r="AN87" s="130"/>
      <c r="AO87" s="130"/>
      <c r="AP87" s="130"/>
      <c r="AQ87" s="130"/>
      <c r="AR87" s="130"/>
      <c r="AS87" s="130"/>
      <c r="AT87" s="130"/>
      <c r="AU87" s="130"/>
      <c r="AV87" s="130"/>
      <c r="AW87" s="130"/>
      <c r="AX87" s="130"/>
      <c r="AY87" s="130"/>
      <c r="AZ87" s="130"/>
      <c r="BA87" s="130"/>
      <c r="BB87" s="130"/>
      <c r="BC87" s="130"/>
      <c r="BD87" s="130"/>
      <c r="BE87" s="130"/>
      <c r="BF87" s="130"/>
      <c r="BG87" s="130"/>
      <c r="BH87" s="130"/>
      <c r="BI87" s="130"/>
      <c r="BJ87" s="131"/>
    </row>
    <row r="88" spans="1:62" ht="24.95" customHeight="1" x14ac:dyDescent="0.25">
      <c r="A88" s="132" t="s">
        <v>201</v>
      </c>
      <c r="B88" s="133"/>
      <c r="C88" s="133"/>
      <c r="D88" s="133"/>
      <c r="E88" s="133"/>
      <c r="F88" s="133"/>
      <c r="G88" s="133"/>
      <c r="H88" s="133"/>
      <c r="I88" s="133"/>
      <c r="J88" s="133"/>
      <c r="K88" s="133"/>
      <c r="L88" s="133"/>
      <c r="M88" s="133"/>
      <c r="N88" s="133"/>
      <c r="O88" s="133"/>
      <c r="P88" s="133"/>
      <c r="Q88" s="133"/>
      <c r="R88" s="133"/>
      <c r="S88" s="133"/>
      <c r="T88" s="133"/>
      <c r="U88" s="133"/>
      <c r="V88" s="133"/>
      <c r="W88" s="133"/>
      <c r="X88" s="133"/>
      <c r="Y88" s="133"/>
      <c r="Z88" s="133"/>
      <c r="AA88" s="133"/>
      <c r="AB88" s="133"/>
      <c r="AC88" s="133"/>
      <c r="AD88" s="133"/>
      <c r="AE88" s="133"/>
      <c r="AF88" s="133"/>
      <c r="AG88" s="133"/>
      <c r="AH88" s="133"/>
      <c r="AI88" s="133"/>
      <c r="AJ88" s="133"/>
      <c r="AK88" s="133"/>
      <c r="AL88" s="133"/>
      <c r="AM88" s="133"/>
      <c r="AN88" s="133"/>
      <c r="AO88" s="133"/>
      <c r="AP88" s="133"/>
      <c r="AQ88" s="133"/>
      <c r="AR88" s="133"/>
      <c r="AS88" s="133"/>
      <c r="AT88" s="133"/>
      <c r="AU88" s="133"/>
      <c r="AV88" s="133"/>
      <c r="AW88" s="133"/>
      <c r="AX88" s="133"/>
      <c r="AY88" s="133"/>
      <c r="AZ88" s="133"/>
      <c r="BA88" s="133"/>
      <c r="BB88" s="133"/>
      <c r="BC88" s="133"/>
      <c r="BD88" s="133"/>
      <c r="BE88" s="133"/>
      <c r="BF88" s="133"/>
      <c r="BG88" s="133"/>
      <c r="BH88" s="133"/>
      <c r="BI88" s="133"/>
      <c r="BJ88" s="134"/>
    </row>
    <row r="89" spans="1:62" s="57" customFormat="1" ht="24.95" customHeight="1" x14ac:dyDescent="0.25">
      <c r="A89" s="135" t="s">
        <v>164</v>
      </c>
      <c r="B89" s="135"/>
      <c r="C89" s="135"/>
      <c r="D89" s="135"/>
      <c r="E89" s="135"/>
      <c r="F89" s="135"/>
      <c r="G89" s="135"/>
      <c r="H89" s="135"/>
      <c r="I89" s="135"/>
      <c r="J89" s="135"/>
      <c r="K89" s="135"/>
      <c r="L89" s="135"/>
      <c r="M89" s="135"/>
      <c r="N89" s="135"/>
      <c r="O89" s="135"/>
      <c r="P89" s="135"/>
      <c r="Q89" s="135"/>
      <c r="R89" s="135"/>
      <c r="S89" s="135"/>
      <c r="T89" s="135"/>
      <c r="U89" s="135"/>
      <c r="V89" s="135"/>
      <c r="W89" s="135"/>
      <c r="X89" s="135"/>
      <c r="Y89" s="135"/>
      <c r="Z89" s="136" t="s">
        <v>165</v>
      </c>
      <c r="AA89" s="137"/>
      <c r="AB89" s="137"/>
      <c r="AC89" s="137"/>
      <c r="AD89" s="137"/>
      <c r="AE89" s="137"/>
      <c r="AF89" s="137"/>
      <c r="AG89" s="137"/>
      <c r="AH89" s="137"/>
      <c r="AI89" s="137"/>
      <c r="AJ89" s="137"/>
      <c r="AK89" s="137"/>
      <c r="AL89" s="137"/>
      <c r="AM89" s="137"/>
      <c r="AN89" s="137"/>
      <c r="AO89" s="137"/>
      <c r="AP89" s="137"/>
      <c r="AQ89" s="137"/>
      <c r="AR89" s="137"/>
      <c r="AS89" s="137"/>
      <c r="AT89" s="137"/>
      <c r="AU89" s="138"/>
      <c r="AV89" s="136" t="s">
        <v>221</v>
      </c>
      <c r="AW89" s="137"/>
      <c r="AX89" s="137"/>
      <c r="AY89" s="137"/>
      <c r="AZ89" s="137"/>
      <c r="BA89" s="137"/>
      <c r="BB89" s="137"/>
      <c r="BC89" s="137"/>
      <c r="BD89" s="137"/>
      <c r="BE89" s="137"/>
      <c r="BF89" s="137"/>
      <c r="BG89" s="137"/>
      <c r="BH89" s="137"/>
      <c r="BI89" s="137"/>
      <c r="BJ89" s="138"/>
    </row>
    <row r="90" spans="1:62" s="56" customFormat="1" ht="24.95" customHeight="1" x14ac:dyDescent="0.25">
      <c r="A90" s="145"/>
      <c r="B90" s="145"/>
      <c r="C90" s="145"/>
      <c r="D90" s="145"/>
      <c r="E90" s="145"/>
      <c r="F90" s="145"/>
      <c r="G90" s="145"/>
      <c r="H90" s="145"/>
      <c r="I90" s="145"/>
      <c r="J90" s="145"/>
      <c r="K90" s="145"/>
      <c r="L90" s="145"/>
      <c r="M90" s="145"/>
      <c r="N90" s="145"/>
      <c r="O90" s="145"/>
      <c r="P90" s="145"/>
      <c r="Q90" s="145"/>
      <c r="R90" s="145"/>
      <c r="S90" s="145"/>
      <c r="T90" s="145"/>
      <c r="U90" s="145"/>
      <c r="V90" s="145"/>
      <c r="W90" s="145"/>
      <c r="X90" s="145"/>
      <c r="Y90" s="145"/>
      <c r="Z90" s="239"/>
      <c r="AA90" s="240"/>
      <c r="AB90" s="240"/>
      <c r="AC90" s="240"/>
      <c r="AD90" s="240"/>
      <c r="AE90" s="240"/>
      <c r="AF90" s="240"/>
      <c r="AG90" s="240"/>
      <c r="AH90" s="240"/>
      <c r="AI90" s="240"/>
      <c r="AJ90" s="240"/>
      <c r="AK90" s="240"/>
      <c r="AL90" s="240"/>
      <c r="AM90" s="240"/>
      <c r="AN90" s="240"/>
      <c r="AO90" s="240"/>
      <c r="AP90" s="240"/>
      <c r="AQ90" s="240"/>
      <c r="AR90" s="240"/>
      <c r="AS90" s="240"/>
      <c r="AT90" s="240"/>
      <c r="AU90" s="241"/>
      <c r="AV90" s="239"/>
      <c r="AW90" s="240"/>
      <c r="AX90" s="240"/>
      <c r="AY90" s="240"/>
      <c r="AZ90" s="240"/>
      <c r="BA90" s="240"/>
      <c r="BB90" s="240"/>
      <c r="BC90" s="240"/>
      <c r="BD90" s="240"/>
      <c r="BE90" s="240"/>
      <c r="BF90" s="240"/>
      <c r="BG90" s="240"/>
      <c r="BH90" s="240"/>
      <c r="BI90" s="240"/>
      <c r="BJ90" s="241"/>
    </row>
    <row r="91" spans="1:62" ht="15" customHeight="1" x14ac:dyDescent="0.25">
      <c r="A91" s="40"/>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2"/>
      <c r="AY91" s="22"/>
      <c r="AZ91" s="22"/>
      <c r="BA91" s="22"/>
      <c r="BB91" s="22"/>
      <c r="BC91" s="22"/>
      <c r="BD91" s="22"/>
      <c r="BE91" s="22"/>
      <c r="BF91" s="22"/>
      <c r="BG91" s="23"/>
      <c r="BH91" s="22"/>
      <c r="BI91" s="22"/>
      <c r="BJ91" s="22"/>
    </row>
    <row r="92" spans="1:62" ht="15.75" customHeight="1" x14ac:dyDescent="0.25">
      <c r="A92" s="83" t="s">
        <v>175</v>
      </c>
      <c r="B92" s="83"/>
      <c r="C92" s="83"/>
      <c r="D92" s="83"/>
      <c r="E92" s="83"/>
      <c r="F92" s="83"/>
      <c r="G92" s="83"/>
      <c r="H92" s="83"/>
      <c r="I92" s="83"/>
      <c r="J92" s="83"/>
      <c r="K92" s="83"/>
      <c r="L92" s="83"/>
      <c r="M92" s="83"/>
      <c r="N92" s="83"/>
      <c r="O92" s="83" t="s">
        <v>168</v>
      </c>
      <c r="P92" s="83"/>
      <c r="Q92" s="83"/>
      <c r="R92" s="83"/>
      <c r="S92" s="83"/>
      <c r="T92" s="83"/>
      <c r="U92" s="83"/>
      <c r="V92" s="83" t="s">
        <v>21</v>
      </c>
      <c r="W92" s="83"/>
      <c r="X92" s="83"/>
      <c r="Y92" s="83"/>
      <c r="Z92" s="83"/>
      <c r="AA92" s="83"/>
      <c r="AB92" s="83" t="s">
        <v>22</v>
      </c>
      <c r="AC92" s="83"/>
      <c r="AD92" s="83"/>
      <c r="AE92" s="83"/>
      <c r="AF92" s="83"/>
      <c r="AG92" s="83"/>
      <c r="AH92" s="111" t="s">
        <v>167</v>
      </c>
      <c r="AI92" s="112"/>
      <c r="AJ92" s="112"/>
      <c r="AK92" s="112"/>
      <c r="AL92" s="112"/>
      <c r="AM92" s="112"/>
      <c r="AN92" s="112"/>
      <c r="AO92" s="112"/>
      <c r="AP92" s="112"/>
      <c r="AQ92" s="112"/>
      <c r="AR92" s="112"/>
      <c r="AS92" s="112"/>
      <c r="AT92" s="113"/>
      <c r="AU92" s="139" t="s">
        <v>150</v>
      </c>
      <c r="AV92" s="139"/>
      <c r="AW92" s="139"/>
      <c r="AX92" s="139"/>
      <c r="AY92" s="83" t="s">
        <v>24</v>
      </c>
      <c r="AZ92" s="83"/>
      <c r="BA92" s="83"/>
      <c r="BB92" s="83"/>
      <c r="BC92" s="83"/>
      <c r="BD92" s="83"/>
      <c r="BE92" s="83" t="s">
        <v>213</v>
      </c>
      <c r="BF92" s="140"/>
      <c r="BG92" s="140"/>
      <c r="BH92" s="140"/>
      <c r="BI92" s="140"/>
      <c r="BJ92" s="140"/>
    </row>
    <row r="93" spans="1:62" ht="15.75" customHeight="1"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114"/>
      <c r="AI93" s="115"/>
      <c r="AJ93" s="115"/>
      <c r="AK93" s="115"/>
      <c r="AL93" s="115"/>
      <c r="AM93" s="115"/>
      <c r="AN93" s="115"/>
      <c r="AO93" s="115"/>
      <c r="AP93" s="115"/>
      <c r="AQ93" s="115"/>
      <c r="AR93" s="115"/>
      <c r="AS93" s="115"/>
      <c r="AT93" s="116"/>
      <c r="AU93" s="84" t="s">
        <v>147</v>
      </c>
      <c r="AV93" s="84"/>
      <c r="AW93" s="83" t="s">
        <v>166</v>
      </c>
      <c r="AX93" s="83"/>
      <c r="AY93" s="83" t="s">
        <v>25</v>
      </c>
      <c r="AZ93" s="83"/>
      <c r="BA93" s="83" t="s">
        <v>26</v>
      </c>
      <c r="BB93" s="83"/>
      <c r="BC93" s="83" t="s">
        <v>27</v>
      </c>
      <c r="BD93" s="83"/>
      <c r="BE93" s="140"/>
      <c r="BF93" s="140"/>
      <c r="BG93" s="140"/>
      <c r="BH93" s="140"/>
      <c r="BI93" s="140"/>
      <c r="BJ93" s="140"/>
    </row>
    <row r="94" spans="1:62" s="56" customFormat="1" ht="24.95" customHeight="1" x14ac:dyDescent="0.25">
      <c r="A94" s="117"/>
      <c r="B94" s="118"/>
      <c r="C94" s="118"/>
      <c r="D94" s="118"/>
      <c r="E94" s="118"/>
      <c r="F94" s="118"/>
      <c r="G94" s="118"/>
      <c r="H94" s="118"/>
      <c r="I94" s="118"/>
      <c r="J94" s="118"/>
      <c r="K94" s="118"/>
      <c r="L94" s="118"/>
      <c r="M94" s="118"/>
      <c r="N94" s="119"/>
      <c r="O94" s="120" t="s">
        <v>16</v>
      </c>
      <c r="P94" s="121"/>
      <c r="Q94" s="121"/>
      <c r="R94" s="121"/>
      <c r="S94" s="121"/>
      <c r="T94" s="121"/>
      <c r="U94" s="122"/>
      <c r="V94" s="123" t="s">
        <v>16</v>
      </c>
      <c r="W94" s="124"/>
      <c r="X94" s="124"/>
      <c r="Y94" s="124"/>
      <c r="Z94" s="124"/>
      <c r="AA94" s="125"/>
      <c r="AB94" s="117"/>
      <c r="AC94" s="118"/>
      <c r="AD94" s="118"/>
      <c r="AE94" s="118"/>
      <c r="AF94" s="118"/>
      <c r="AG94" s="119"/>
      <c r="AH94" s="126"/>
      <c r="AI94" s="127"/>
      <c r="AJ94" s="127"/>
      <c r="AK94" s="127"/>
      <c r="AL94" s="127"/>
      <c r="AM94" s="127"/>
      <c r="AN94" s="127"/>
      <c r="AO94" s="127"/>
      <c r="AP94" s="127"/>
      <c r="AQ94" s="127"/>
      <c r="AR94" s="127"/>
      <c r="AS94" s="127"/>
      <c r="AT94" s="128"/>
      <c r="AU94" s="238"/>
      <c r="AV94" s="238"/>
      <c r="AW94" s="238"/>
      <c r="AX94" s="238"/>
      <c r="AY94" s="145">
        <f>IFERROR(DATEDIF(AU94,(AW94+1),"Y"),"Fecha Inválida")</f>
        <v>0</v>
      </c>
      <c r="AZ94" s="145"/>
      <c r="BA94" s="145">
        <f>IFERROR(DATEDIF(AU94,(AW94+1),"YM"),"Fecha Inválida")</f>
        <v>0</v>
      </c>
      <c r="BB94" s="145"/>
      <c r="BC94" s="145">
        <f>IF(AU94="",0,IFERROR(DATEDIF(AU94,(AW94+1),"MD"),"Fecha Inválida"))</f>
        <v>0</v>
      </c>
      <c r="BD94" s="145"/>
      <c r="BE94" s="222"/>
      <c r="BF94" s="223"/>
      <c r="BG94" s="223"/>
      <c r="BH94" s="223"/>
      <c r="BI94" s="223"/>
      <c r="BJ94" s="223"/>
    </row>
    <row r="95" spans="1:62" ht="24.95" customHeight="1" x14ac:dyDescent="0.25">
      <c r="A95" s="132" t="s">
        <v>194</v>
      </c>
      <c r="B95" s="133"/>
      <c r="C95" s="133"/>
      <c r="D95" s="133"/>
      <c r="E95" s="133"/>
      <c r="F95" s="133"/>
      <c r="G95" s="133"/>
      <c r="H95" s="133"/>
      <c r="I95" s="133"/>
      <c r="J95" s="133"/>
      <c r="K95" s="133"/>
      <c r="L95" s="133"/>
      <c r="M95" s="133"/>
      <c r="N95" s="133"/>
      <c r="O95" s="133"/>
      <c r="P95" s="133"/>
      <c r="Q95" s="133"/>
      <c r="R95" s="133"/>
      <c r="S95" s="133"/>
      <c r="T95" s="133"/>
      <c r="U95" s="133"/>
      <c r="V95" s="133"/>
      <c r="W95" s="133"/>
      <c r="X95" s="133"/>
      <c r="Y95" s="133"/>
      <c r="Z95" s="133"/>
      <c r="AA95" s="133"/>
      <c r="AB95" s="133"/>
      <c r="AC95" s="133"/>
      <c r="AD95" s="133"/>
      <c r="AE95" s="133"/>
      <c r="AF95" s="133"/>
      <c r="AG95" s="133"/>
      <c r="AH95" s="133"/>
      <c r="AI95" s="133"/>
      <c r="AJ95" s="133"/>
      <c r="AK95" s="133"/>
      <c r="AL95" s="133"/>
      <c r="AM95" s="133"/>
      <c r="AN95" s="133"/>
      <c r="AO95" s="133"/>
      <c r="AP95" s="133"/>
      <c r="AQ95" s="133"/>
      <c r="AR95" s="133"/>
      <c r="AS95" s="133"/>
      <c r="AT95" s="133"/>
      <c r="AU95" s="133"/>
      <c r="AV95" s="133"/>
      <c r="AW95" s="133"/>
      <c r="AX95" s="133"/>
      <c r="AY95" s="133"/>
      <c r="AZ95" s="133"/>
      <c r="BA95" s="133"/>
      <c r="BB95" s="133"/>
      <c r="BC95" s="133"/>
      <c r="BD95" s="133"/>
      <c r="BE95" s="133"/>
      <c r="BF95" s="133"/>
      <c r="BG95" s="133"/>
      <c r="BH95" s="133"/>
      <c r="BI95" s="133"/>
      <c r="BJ95" s="134"/>
    </row>
    <row r="96" spans="1:62" ht="24.95" customHeight="1" x14ac:dyDescent="0.25">
      <c r="A96" s="117">
        <v>1</v>
      </c>
      <c r="B96" s="119"/>
      <c r="C96" s="129"/>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130"/>
      <c r="BI96" s="130"/>
      <c r="BJ96" s="131"/>
    </row>
    <row r="97" spans="1:16384" customFormat="1" ht="24.95" customHeight="1" x14ac:dyDescent="0.25">
      <c r="A97" s="117">
        <v>2</v>
      </c>
      <c r="B97" s="119"/>
      <c r="C97" s="129"/>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c r="BI97" s="130"/>
      <c r="BJ97" s="131"/>
    </row>
    <row r="98" spans="1:16384" customFormat="1" ht="24.95" customHeight="1" x14ac:dyDescent="0.25">
      <c r="A98" s="117">
        <v>3</v>
      </c>
      <c r="B98" s="119"/>
      <c r="C98" s="129"/>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c r="BI98" s="130"/>
      <c r="BJ98" s="131"/>
    </row>
    <row r="99" spans="1:16384" customFormat="1" ht="24.95" customHeight="1" x14ac:dyDescent="0.25">
      <c r="A99" s="117">
        <v>4</v>
      </c>
      <c r="B99" s="119"/>
      <c r="C99" s="129"/>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0"/>
      <c r="BA99" s="130"/>
      <c r="BB99" s="130"/>
      <c r="BC99" s="130"/>
      <c r="BD99" s="130"/>
      <c r="BE99" s="130"/>
      <c r="BF99" s="130"/>
      <c r="BG99" s="130"/>
      <c r="BH99" s="130"/>
      <c r="BI99" s="130"/>
      <c r="BJ99" s="131"/>
    </row>
    <row r="100" spans="1:16384" customFormat="1" ht="27.75" customHeight="1" x14ac:dyDescent="0.25">
      <c r="A100" s="117">
        <v>5</v>
      </c>
      <c r="B100" s="119"/>
      <c r="C100" s="129"/>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0"/>
      <c r="BA100" s="130"/>
      <c r="BB100" s="130"/>
      <c r="BC100" s="130"/>
      <c r="BD100" s="130"/>
      <c r="BE100" s="130"/>
      <c r="BF100" s="130"/>
      <c r="BG100" s="130"/>
      <c r="BH100" s="130"/>
      <c r="BI100" s="130"/>
      <c r="BJ100" s="131"/>
    </row>
    <row r="101" spans="1:16384" customFormat="1" ht="22.5" customHeight="1" x14ac:dyDescent="0.25">
      <c r="A101" s="132" t="s">
        <v>201</v>
      </c>
      <c r="B101" s="133"/>
      <c r="C101" s="133"/>
      <c r="D101" s="133"/>
      <c r="E101" s="133"/>
      <c r="F101" s="133"/>
      <c r="G101" s="133"/>
      <c r="H101" s="133"/>
      <c r="I101" s="133"/>
      <c r="J101" s="133"/>
      <c r="K101" s="133"/>
      <c r="L101" s="133"/>
      <c r="M101" s="133"/>
      <c r="N101" s="133"/>
      <c r="O101" s="133"/>
      <c r="P101" s="133"/>
      <c r="Q101" s="133"/>
      <c r="R101" s="133"/>
      <c r="S101" s="133"/>
      <c r="T101" s="133"/>
      <c r="U101" s="133"/>
      <c r="V101" s="133"/>
      <c r="W101" s="133"/>
      <c r="X101" s="133"/>
      <c r="Y101" s="133"/>
      <c r="Z101" s="133"/>
      <c r="AA101" s="133"/>
      <c r="AB101" s="133"/>
      <c r="AC101" s="133"/>
      <c r="AD101" s="133"/>
      <c r="AE101" s="133"/>
      <c r="AF101" s="133"/>
      <c r="AG101" s="133"/>
      <c r="AH101" s="133"/>
      <c r="AI101" s="133"/>
      <c r="AJ101" s="133"/>
      <c r="AK101" s="133"/>
      <c r="AL101" s="133"/>
      <c r="AM101" s="133"/>
      <c r="AN101" s="133"/>
      <c r="AO101" s="133"/>
      <c r="AP101" s="133"/>
      <c r="AQ101" s="133"/>
      <c r="AR101" s="133"/>
      <c r="AS101" s="133"/>
      <c r="AT101" s="133"/>
      <c r="AU101" s="133"/>
      <c r="AV101" s="133"/>
      <c r="AW101" s="133"/>
      <c r="AX101" s="133"/>
      <c r="AY101" s="133"/>
      <c r="AZ101" s="133"/>
      <c r="BA101" s="133"/>
      <c r="BB101" s="133"/>
      <c r="BC101" s="133"/>
      <c r="BD101" s="133"/>
      <c r="BE101" s="133"/>
      <c r="BF101" s="133"/>
      <c r="BG101" s="133"/>
      <c r="BH101" s="133"/>
      <c r="BI101" s="133"/>
      <c r="BJ101" s="134"/>
    </row>
    <row r="102" spans="1:16384" s="57" customFormat="1" ht="24.95" customHeight="1" x14ac:dyDescent="0.25">
      <c r="A102" s="135" t="s">
        <v>164</v>
      </c>
      <c r="B102" s="135"/>
      <c r="C102" s="135"/>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6" t="s">
        <v>165</v>
      </c>
      <c r="AA102" s="137"/>
      <c r="AB102" s="137"/>
      <c r="AC102" s="137"/>
      <c r="AD102" s="137"/>
      <c r="AE102" s="137"/>
      <c r="AF102" s="137"/>
      <c r="AG102" s="137"/>
      <c r="AH102" s="137"/>
      <c r="AI102" s="137"/>
      <c r="AJ102" s="137"/>
      <c r="AK102" s="137"/>
      <c r="AL102" s="137"/>
      <c r="AM102" s="137"/>
      <c r="AN102" s="137"/>
      <c r="AO102" s="137"/>
      <c r="AP102" s="137"/>
      <c r="AQ102" s="137"/>
      <c r="AR102" s="137"/>
      <c r="AS102" s="137"/>
      <c r="AT102" s="137"/>
      <c r="AU102" s="138"/>
      <c r="AV102" s="136" t="s">
        <v>221</v>
      </c>
      <c r="AW102" s="137"/>
      <c r="AX102" s="137"/>
      <c r="AY102" s="137"/>
      <c r="AZ102" s="137"/>
      <c r="BA102" s="137"/>
      <c r="BB102" s="137"/>
      <c r="BC102" s="137"/>
      <c r="BD102" s="137"/>
      <c r="BE102" s="137"/>
      <c r="BF102" s="137"/>
      <c r="BG102" s="137"/>
      <c r="BH102" s="137"/>
      <c r="BI102" s="137"/>
      <c r="BJ102" s="138"/>
    </row>
    <row r="103" spans="1:16384" s="56" customFormat="1" ht="24.75" customHeight="1" x14ac:dyDescent="0.25">
      <c r="A103" s="145"/>
      <c r="B103" s="145"/>
      <c r="C103" s="145"/>
      <c r="D103" s="145"/>
      <c r="E103" s="145"/>
      <c r="F103" s="145"/>
      <c r="G103" s="145"/>
      <c r="H103" s="145"/>
      <c r="I103" s="145"/>
      <c r="J103" s="145"/>
      <c r="K103" s="145"/>
      <c r="L103" s="145"/>
      <c r="M103" s="145"/>
      <c r="N103" s="145"/>
      <c r="O103" s="145"/>
      <c r="P103" s="145"/>
      <c r="Q103" s="145"/>
      <c r="R103" s="145"/>
      <c r="S103" s="145"/>
      <c r="T103" s="145"/>
      <c r="U103" s="145"/>
      <c r="V103" s="145"/>
      <c r="W103" s="145"/>
      <c r="X103" s="145"/>
      <c r="Y103" s="145"/>
      <c r="Z103" s="239"/>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1"/>
      <c r="AV103" s="239"/>
      <c r="AW103" s="240"/>
      <c r="AX103" s="240"/>
      <c r="AY103" s="240"/>
      <c r="AZ103" s="240"/>
      <c r="BA103" s="240"/>
      <c r="BB103" s="240"/>
      <c r="BC103" s="240"/>
      <c r="BD103" s="240"/>
      <c r="BE103" s="240"/>
      <c r="BF103" s="240"/>
      <c r="BG103" s="240"/>
      <c r="BH103" s="240"/>
      <c r="BI103" s="240"/>
      <c r="BJ103" s="241"/>
    </row>
    <row r="104" spans="1:16384" s="56" customFormat="1" ht="36" customHeight="1" x14ac:dyDescent="0.25">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76"/>
      <c r="BA104" s="76"/>
      <c r="BB104" s="76"/>
      <c r="BC104" s="76"/>
      <c r="BD104" s="76"/>
      <c r="BE104" s="76"/>
      <c r="BF104" s="76"/>
      <c r="BG104" s="76"/>
      <c r="BH104" s="76"/>
      <c r="BI104" s="76"/>
      <c r="BJ104" s="76"/>
    </row>
    <row r="105" spans="1:16384" s="53" customFormat="1" ht="28.5" customHeight="1" x14ac:dyDescent="0.25">
      <c r="A105" s="148"/>
      <c r="B105" s="149"/>
      <c r="C105" s="149"/>
      <c r="D105" s="149"/>
      <c r="E105" s="149"/>
      <c r="F105" s="149"/>
      <c r="G105" s="149"/>
      <c r="H105" s="149"/>
      <c r="I105" s="149"/>
      <c r="J105" s="149"/>
      <c r="K105" s="149"/>
      <c r="L105" s="149"/>
      <c r="M105" s="149"/>
      <c r="N105" s="149"/>
      <c r="O105" s="149"/>
      <c r="P105" s="149"/>
      <c r="Q105" s="149"/>
      <c r="R105" s="149"/>
      <c r="S105" s="149"/>
      <c r="T105" s="149"/>
      <c r="U105" s="149"/>
      <c r="V105" s="149"/>
      <c r="W105" s="149"/>
      <c r="X105" s="149"/>
      <c r="Y105" s="149"/>
      <c r="Z105" s="149"/>
      <c r="AA105" s="149"/>
      <c r="AB105" s="149"/>
      <c r="AC105" s="149"/>
      <c r="AD105" s="149"/>
      <c r="AE105" s="149"/>
      <c r="AF105" s="149"/>
      <c r="AG105" s="149"/>
      <c r="AH105" s="149"/>
      <c r="AI105" s="149"/>
      <c r="AJ105" s="149"/>
      <c r="AK105" s="149"/>
      <c r="AL105" s="149"/>
      <c r="AM105" s="149"/>
      <c r="AN105" s="149"/>
      <c r="AO105" s="149"/>
      <c r="AP105" s="149"/>
      <c r="AQ105" s="149"/>
      <c r="AR105" s="149"/>
      <c r="AS105" s="149"/>
      <c r="AT105" s="149"/>
      <c r="AU105" s="149"/>
      <c r="AV105" s="149"/>
      <c r="AW105" s="149"/>
      <c r="AX105" s="149"/>
      <c r="AY105" s="149"/>
      <c r="AZ105" s="149"/>
      <c r="BA105" s="149"/>
      <c r="BB105" s="149"/>
      <c r="BC105" s="149"/>
      <c r="BD105" s="149"/>
      <c r="BE105" s="149"/>
      <c r="BF105" s="149"/>
      <c r="BG105" s="149"/>
      <c r="BH105" s="149"/>
      <c r="BI105" s="149"/>
      <c r="BJ105" s="149"/>
      <c r="BK105" s="148"/>
      <c r="BL105" s="149"/>
      <c r="BM105" s="149"/>
      <c r="BN105" s="149"/>
      <c r="BO105" s="149"/>
      <c r="BP105" s="149"/>
      <c r="BQ105" s="149"/>
      <c r="BR105" s="149"/>
      <c r="BS105" s="149"/>
      <c r="BT105" s="149"/>
      <c r="BU105" s="149"/>
      <c r="BV105" s="149"/>
      <c r="BW105" s="149"/>
      <c r="BX105" s="149"/>
      <c r="BY105" s="149"/>
      <c r="BZ105" s="149"/>
      <c r="CA105" s="149"/>
      <c r="CB105" s="149"/>
      <c r="CC105" s="149"/>
      <c r="CD105" s="149"/>
      <c r="CE105" s="149"/>
      <c r="CF105" s="149"/>
      <c r="CG105" s="149"/>
      <c r="CH105" s="149"/>
      <c r="CI105" s="149"/>
      <c r="CJ105" s="149"/>
      <c r="CK105" s="149"/>
      <c r="CL105" s="149"/>
      <c r="CM105" s="149"/>
      <c r="CN105" s="149"/>
      <c r="CO105" s="149"/>
      <c r="CP105" s="149"/>
      <c r="CQ105" s="149"/>
      <c r="CR105" s="149"/>
      <c r="CS105" s="149"/>
      <c r="CT105" s="149"/>
      <c r="CU105" s="149"/>
      <c r="CV105" s="149"/>
      <c r="CW105" s="149"/>
      <c r="CX105" s="149"/>
      <c r="CY105" s="149"/>
      <c r="CZ105" s="149"/>
      <c r="DA105" s="149"/>
      <c r="DB105" s="149"/>
      <c r="DC105" s="149"/>
      <c r="DD105" s="149"/>
      <c r="DE105" s="149"/>
      <c r="DF105" s="149"/>
      <c r="DG105" s="149"/>
      <c r="DH105" s="149"/>
      <c r="DI105" s="149"/>
      <c r="DJ105" s="149"/>
      <c r="DK105" s="149"/>
      <c r="DL105" s="149"/>
      <c r="DM105" s="149"/>
      <c r="DN105" s="149"/>
      <c r="DO105" s="149"/>
      <c r="DP105" s="149"/>
      <c r="DQ105" s="149"/>
      <c r="DR105" s="149"/>
      <c r="DS105" s="149"/>
      <c r="DT105" s="149"/>
      <c r="DU105" s="148"/>
      <c r="DV105" s="149"/>
      <c r="DW105" s="149"/>
      <c r="DX105" s="149"/>
      <c r="DY105" s="149"/>
      <c r="DZ105" s="149"/>
      <c r="EA105" s="149"/>
      <c r="EB105" s="149"/>
      <c r="EC105" s="149"/>
      <c r="ED105" s="149"/>
      <c r="EE105" s="149"/>
      <c r="EF105" s="149"/>
      <c r="EG105" s="149"/>
      <c r="EH105" s="149"/>
      <c r="EI105" s="149"/>
      <c r="EJ105" s="149"/>
      <c r="EK105" s="149"/>
      <c r="EL105" s="149"/>
      <c r="EM105" s="149"/>
      <c r="EN105" s="149"/>
      <c r="EO105" s="149"/>
      <c r="EP105" s="149"/>
      <c r="EQ105" s="149"/>
      <c r="ER105" s="149"/>
      <c r="ES105" s="149"/>
      <c r="ET105" s="149"/>
      <c r="EU105" s="149"/>
      <c r="EV105" s="149"/>
      <c r="EW105" s="149"/>
      <c r="EX105" s="149"/>
      <c r="EY105" s="149"/>
      <c r="EZ105" s="149"/>
      <c r="FA105" s="149"/>
      <c r="FB105" s="149"/>
      <c r="FC105" s="149"/>
      <c r="FD105" s="149"/>
      <c r="FE105" s="149"/>
      <c r="FF105" s="149"/>
      <c r="FG105" s="149"/>
      <c r="FH105" s="149"/>
      <c r="FI105" s="149"/>
      <c r="FJ105" s="149"/>
      <c r="FK105" s="149"/>
      <c r="FL105" s="149"/>
      <c r="FM105" s="149"/>
      <c r="FN105" s="149"/>
      <c r="FO105" s="149"/>
      <c r="FP105" s="149"/>
      <c r="FQ105" s="149"/>
      <c r="FR105" s="149"/>
      <c r="FS105" s="149"/>
      <c r="FT105" s="149"/>
      <c r="FU105" s="149"/>
      <c r="FV105" s="149"/>
      <c r="FW105" s="149"/>
      <c r="FX105" s="149"/>
      <c r="FY105" s="149"/>
      <c r="FZ105" s="149"/>
      <c r="GA105" s="149"/>
      <c r="GB105" s="149"/>
      <c r="GC105" s="149"/>
      <c r="GD105" s="149"/>
      <c r="GE105" s="148"/>
      <c r="GF105" s="149"/>
      <c r="GG105" s="149"/>
      <c r="GH105" s="149"/>
      <c r="GI105" s="149"/>
      <c r="GJ105" s="149"/>
      <c r="GK105" s="149"/>
      <c r="GL105" s="149"/>
      <c r="GM105" s="149"/>
      <c r="GN105" s="149"/>
      <c r="GO105" s="149"/>
      <c r="GP105" s="149"/>
      <c r="GQ105" s="149"/>
      <c r="GR105" s="149"/>
      <c r="GS105" s="149"/>
      <c r="GT105" s="149"/>
      <c r="GU105" s="149"/>
      <c r="GV105" s="149"/>
      <c r="GW105" s="149"/>
      <c r="GX105" s="149"/>
      <c r="GY105" s="149"/>
      <c r="GZ105" s="149"/>
      <c r="HA105" s="149"/>
      <c r="HB105" s="149"/>
      <c r="HC105" s="149"/>
      <c r="HD105" s="149"/>
      <c r="HE105" s="149"/>
      <c r="HF105" s="149"/>
      <c r="HG105" s="149"/>
      <c r="HH105" s="149"/>
      <c r="HI105" s="149"/>
      <c r="HJ105" s="149"/>
      <c r="HK105" s="149"/>
      <c r="HL105" s="149"/>
      <c r="HM105" s="149"/>
      <c r="HN105" s="149"/>
      <c r="HO105" s="149"/>
      <c r="HP105" s="149"/>
      <c r="HQ105" s="149"/>
      <c r="HR105" s="149"/>
      <c r="HS105" s="149"/>
      <c r="HT105" s="149"/>
      <c r="HU105" s="149"/>
      <c r="HV105" s="149"/>
      <c r="HW105" s="149"/>
      <c r="HX105" s="149"/>
      <c r="HY105" s="149"/>
      <c r="HZ105" s="149"/>
      <c r="IA105" s="149"/>
      <c r="IB105" s="149"/>
      <c r="IC105" s="149"/>
      <c r="ID105" s="149"/>
      <c r="IE105" s="149"/>
      <c r="IF105" s="149"/>
      <c r="IG105" s="149"/>
      <c r="IH105" s="149"/>
      <c r="II105" s="149"/>
      <c r="IJ105" s="149"/>
      <c r="IK105" s="149"/>
      <c r="IL105" s="149"/>
      <c r="IM105" s="149"/>
      <c r="IN105" s="149"/>
      <c r="IO105" s="148"/>
      <c r="IP105" s="149"/>
      <c r="IQ105" s="149"/>
      <c r="IR105" s="149"/>
      <c r="IS105" s="149"/>
      <c r="IT105" s="149"/>
      <c r="IU105" s="149"/>
      <c r="IV105" s="149"/>
      <c r="IW105" s="149"/>
      <c r="IX105" s="149"/>
      <c r="IY105" s="149"/>
      <c r="IZ105" s="149"/>
      <c r="JA105" s="149"/>
      <c r="JB105" s="149"/>
      <c r="JC105" s="149"/>
      <c r="JD105" s="149"/>
      <c r="JE105" s="149"/>
      <c r="JF105" s="149"/>
      <c r="JG105" s="149"/>
      <c r="JH105" s="149"/>
      <c r="JI105" s="149"/>
      <c r="JJ105" s="149"/>
      <c r="JK105" s="149"/>
      <c r="JL105" s="149"/>
      <c r="JM105" s="149"/>
      <c r="JN105" s="149"/>
      <c r="JO105" s="149"/>
      <c r="JP105" s="149"/>
      <c r="JQ105" s="149"/>
      <c r="JR105" s="149"/>
      <c r="JS105" s="149"/>
      <c r="JT105" s="149"/>
      <c r="JU105" s="149"/>
      <c r="JV105" s="149"/>
      <c r="JW105" s="149"/>
      <c r="JX105" s="149"/>
      <c r="JY105" s="149"/>
      <c r="JZ105" s="149"/>
      <c r="KA105" s="149"/>
      <c r="KB105" s="149"/>
      <c r="KC105" s="149"/>
      <c r="KD105" s="149"/>
      <c r="KE105" s="149"/>
      <c r="KF105" s="149"/>
      <c r="KG105" s="149"/>
      <c r="KH105" s="149"/>
      <c r="KI105" s="149"/>
      <c r="KJ105" s="149"/>
      <c r="KK105" s="149"/>
      <c r="KL105" s="149"/>
      <c r="KM105" s="149"/>
      <c r="KN105" s="149"/>
      <c r="KO105" s="149"/>
      <c r="KP105" s="149"/>
      <c r="KQ105" s="149"/>
      <c r="KR105" s="149"/>
      <c r="KS105" s="149"/>
      <c r="KT105" s="149"/>
      <c r="KU105" s="149"/>
      <c r="KV105" s="149"/>
      <c r="KW105" s="149"/>
      <c r="KX105" s="149"/>
      <c r="KY105" s="148"/>
      <c r="KZ105" s="149"/>
      <c r="LA105" s="149"/>
      <c r="LB105" s="149"/>
      <c r="LC105" s="149"/>
      <c r="LD105" s="149"/>
      <c r="LE105" s="149"/>
      <c r="LF105" s="149"/>
      <c r="LG105" s="149"/>
      <c r="LH105" s="149"/>
      <c r="LI105" s="149"/>
      <c r="LJ105" s="149"/>
      <c r="LK105" s="149"/>
      <c r="LL105" s="149"/>
      <c r="LM105" s="149"/>
      <c r="LN105" s="149"/>
      <c r="LO105" s="149"/>
      <c r="LP105" s="149"/>
      <c r="LQ105" s="149"/>
      <c r="LR105" s="149"/>
      <c r="LS105" s="149"/>
      <c r="LT105" s="149"/>
      <c r="LU105" s="149"/>
      <c r="LV105" s="149"/>
      <c r="LW105" s="149"/>
      <c r="LX105" s="149"/>
      <c r="LY105" s="149"/>
      <c r="LZ105" s="149"/>
      <c r="MA105" s="149"/>
      <c r="MB105" s="149"/>
      <c r="MC105" s="149"/>
      <c r="MD105" s="149"/>
      <c r="ME105" s="149"/>
      <c r="MF105" s="149"/>
      <c r="MG105" s="149"/>
      <c r="MH105" s="149"/>
      <c r="MI105" s="149"/>
      <c r="MJ105" s="149"/>
      <c r="MK105" s="149"/>
      <c r="ML105" s="149"/>
      <c r="MM105" s="149"/>
      <c r="MN105" s="149"/>
      <c r="MO105" s="149"/>
      <c r="MP105" s="149"/>
      <c r="MQ105" s="149"/>
      <c r="MR105" s="149"/>
      <c r="MS105" s="149"/>
      <c r="MT105" s="149"/>
      <c r="MU105" s="149"/>
      <c r="MV105" s="149"/>
      <c r="MW105" s="149"/>
      <c r="MX105" s="149"/>
      <c r="MY105" s="149"/>
      <c r="MZ105" s="149"/>
      <c r="NA105" s="149"/>
      <c r="NB105" s="149"/>
      <c r="NC105" s="149"/>
      <c r="ND105" s="149"/>
      <c r="NE105" s="149"/>
      <c r="NF105" s="149"/>
      <c r="NG105" s="149"/>
      <c r="NH105" s="149"/>
      <c r="NI105" s="148"/>
      <c r="NJ105" s="149"/>
      <c r="NK105" s="149"/>
      <c r="NL105" s="149"/>
      <c r="NM105" s="149"/>
      <c r="NN105" s="149"/>
      <c r="NO105" s="149"/>
      <c r="NP105" s="149"/>
      <c r="NQ105" s="149"/>
      <c r="NR105" s="149"/>
      <c r="NS105" s="149"/>
      <c r="NT105" s="149"/>
      <c r="NU105" s="149"/>
      <c r="NV105" s="149"/>
      <c r="NW105" s="149"/>
      <c r="NX105" s="149"/>
      <c r="NY105" s="149"/>
      <c r="NZ105" s="149"/>
      <c r="OA105" s="149"/>
      <c r="OB105" s="149"/>
      <c r="OC105" s="149"/>
      <c r="OD105" s="149"/>
      <c r="OE105" s="149"/>
      <c r="OF105" s="149"/>
      <c r="OG105" s="149"/>
      <c r="OH105" s="149"/>
      <c r="OI105" s="149"/>
      <c r="OJ105" s="149"/>
      <c r="OK105" s="149"/>
      <c r="OL105" s="149"/>
      <c r="OM105" s="149"/>
      <c r="ON105" s="149"/>
      <c r="OO105" s="149"/>
      <c r="OP105" s="149"/>
      <c r="OQ105" s="149"/>
      <c r="OR105" s="149"/>
      <c r="OS105" s="149"/>
      <c r="OT105" s="149"/>
      <c r="OU105" s="149"/>
      <c r="OV105" s="149"/>
      <c r="OW105" s="149"/>
      <c r="OX105" s="149"/>
      <c r="OY105" s="149"/>
      <c r="OZ105" s="149"/>
      <c r="PA105" s="149"/>
      <c r="PB105" s="149"/>
      <c r="PC105" s="149"/>
      <c r="PD105" s="149"/>
      <c r="PE105" s="149"/>
      <c r="PF105" s="149"/>
      <c r="PG105" s="149"/>
      <c r="PH105" s="149"/>
      <c r="PI105" s="149"/>
      <c r="PJ105" s="149"/>
      <c r="PK105" s="149"/>
      <c r="PL105" s="149"/>
      <c r="PM105" s="149"/>
      <c r="PN105" s="149"/>
      <c r="PO105" s="149"/>
      <c r="PP105" s="149"/>
      <c r="PQ105" s="149"/>
      <c r="PR105" s="149"/>
      <c r="PS105" s="148"/>
      <c r="PT105" s="149"/>
      <c r="PU105" s="149"/>
      <c r="PV105" s="149"/>
      <c r="PW105" s="149"/>
      <c r="PX105" s="149"/>
      <c r="PY105" s="149"/>
      <c r="PZ105" s="149"/>
      <c r="QA105" s="149"/>
      <c r="QB105" s="149"/>
      <c r="QC105" s="149"/>
      <c r="QD105" s="149"/>
      <c r="QE105" s="149"/>
      <c r="QF105" s="149"/>
      <c r="QG105" s="149"/>
      <c r="QH105" s="149"/>
      <c r="QI105" s="149"/>
      <c r="QJ105" s="149"/>
      <c r="QK105" s="149"/>
      <c r="QL105" s="149"/>
      <c r="QM105" s="149"/>
      <c r="QN105" s="149"/>
      <c r="QO105" s="149"/>
      <c r="QP105" s="149"/>
      <c r="QQ105" s="149"/>
      <c r="QR105" s="149"/>
      <c r="QS105" s="149"/>
      <c r="QT105" s="149"/>
      <c r="QU105" s="149"/>
      <c r="QV105" s="149"/>
      <c r="QW105" s="149"/>
      <c r="QX105" s="149"/>
      <c r="QY105" s="149"/>
      <c r="QZ105" s="149"/>
      <c r="RA105" s="149"/>
      <c r="RB105" s="149"/>
      <c r="RC105" s="149"/>
      <c r="RD105" s="149"/>
      <c r="RE105" s="149"/>
      <c r="RF105" s="149"/>
      <c r="RG105" s="149"/>
      <c r="RH105" s="149"/>
      <c r="RI105" s="149"/>
      <c r="RJ105" s="149"/>
      <c r="RK105" s="149"/>
      <c r="RL105" s="149"/>
      <c r="RM105" s="149"/>
      <c r="RN105" s="149"/>
      <c r="RO105" s="149"/>
      <c r="RP105" s="149"/>
      <c r="RQ105" s="149"/>
      <c r="RR105" s="149"/>
      <c r="RS105" s="149"/>
      <c r="RT105" s="149"/>
      <c r="RU105" s="149"/>
      <c r="RV105" s="149"/>
      <c r="RW105" s="149"/>
      <c r="RX105" s="149"/>
      <c r="RY105" s="149"/>
      <c r="RZ105" s="149"/>
      <c r="SA105" s="149"/>
      <c r="SB105" s="149"/>
      <c r="SC105" s="148"/>
      <c r="SD105" s="149"/>
      <c r="SE105" s="149"/>
      <c r="SF105" s="149"/>
      <c r="SG105" s="149"/>
      <c r="SH105" s="149"/>
      <c r="SI105" s="149"/>
      <c r="SJ105" s="149"/>
      <c r="SK105" s="149"/>
      <c r="SL105" s="149"/>
      <c r="SM105" s="149"/>
      <c r="SN105" s="149"/>
      <c r="SO105" s="149"/>
      <c r="SP105" s="149"/>
      <c r="SQ105" s="149"/>
      <c r="SR105" s="149"/>
      <c r="SS105" s="149"/>
      <c r="ST105" s="149"/>
      <c r="SU105" s="149"/>
      <c r="SV105" s="149"/>
      <c r="SW105" s="149"/>
      <c r="SX105" s="149"/>
      <c r="SY105" s="149"/>
      <c r="SZ105" s="149"/>
      <c r="TA105" s="149"/>
      <c r="TB105" s="149"/>
      <c r="TC105" s="149"/>
      <c r="TD105" s="149"/>
      <c r="TE105" s="149"/>
      <c r="TF105" s="149"/>
      <c r="TG105" s="149"/>
      <c r="TH105" s="149"/>
      <c r="TI105" s="149"/>
      <c r="TJ105" s="149"/>
      <c r="TK105" s="149"/>
      <c r="TL105" s="149"/>
      <c r="TM105" s="149"/>
      <c r="TN105" s="149"/>
      <c r="TO105" s="149"/>
      <c r="TP105" s="149"/>
      <c r="TQ105" s="149"/>
      <c r="TR105" s="149"/>
      <c r="TS105" s="149"/>
      <c r="TT105" s="149"/>
      <c r="TU105" s="149"/>
      <c r="TV105" s="149"/>
      <c r="TW105" s="149"/>
      <c r="TX105" s="149"/>
      <c r="TY105" s="149"/>
      <c r="TZ105" s="149"/>
      <c r="UA105" s="149"/>
      <c r="UB105" s="149"/>
      <c r="UC105" s="149"/>
      <c r="UD105" s="149"/>
      <c r="UE105" s="149"/>
      <c r="UF105" s="149"/>
      <c r="UG105" s="149"/>
      <c r="UH105" s="149"/>
      <c r="UI105" s="149"/>
      <c r="UJ105" s="149"/>
      <c r="UK105" s="149"/>
      <c r="UL105" s="149"/>
      <c r="UM105" s="148"/>
      <c r="UN105" s="149"/>
      <c r="UO105" s="149"/>
      <c r="UP105" s="149"/>
      <c r="UQ105" s="149"/>
      <c r="UR105" s="149"/>
      <c r="US105" s="149"/>
      <c r="UT105" s="149"/>
      <c r="UU105" s="149"/>
      <c r="UV105" s="149"/>
      <c r="UW105" s="149"/>
      <c r="UX105" s="149"/>
      <c r="UY105" s="149"/>
      <c r="UZ105" s="149"/>
      <c r="VA105" s="149"/>
      <c r="VB105" s="149"/>
      <c r="VC105" s="149"/>
      <c r="VD105" s="149"/>
      <c r="VE105" s="149"/>
      <c r="VF105" s="149"/>
      <c r="VG105" s="149"/>
      <c r="VH105" s="149"/>
      <c r="VI105" s="149"/>
      <c r="VJ105" s="149"/>
      <c r="VK105" s="149"/>
      <c r="VL105" s="149"/>
      <c r="VM105" s="149"/>
      <c r="VN105" s="149"/>
      <c r="VO105" s="149"/>
      <c r="VP105" s="149"/>
      <c r="VQ105" s="149"/>
      <c r="VR105" s="149"/>
      <c r="VS105" s="149"/>
      <c r="VT105" s="149"/>
      <c r="VU105" s="149"/>
      <c r="VV105" s="149"/>
      <c r="VW105" s="149"/>
      <c r="VX105" s="149"/>
      <c r="VY105" s="149"/>
      <c r="VZ105" s="149"/>
      <c r="WA105" s="149"/>
      <c r="WB105" s="149"/>
      <c r="WC105" s="149"/>
      <c r="WD105" s="149"/>
      <c r="WE105" s="149"/>
      <c r="WF105" s="149"/>
      <c r="WG105" s="149"/>
      <c r="WH105" s="149"/>
      <c r="WI105" s="149"/>
      <c r="WJ105" s="149"/>
      <c r="WK105" s="149"/>
      <c r="WL105" s="149"/>
      <c r="WM105" s="149"/>
      <c r="WN105" s="149"/>
      <c r="WO105" s="149"/>
      <c r="WP105" s="149"/>
      <c r="WQ105" s="149"/>
      <c r="WR105" s="149"/>
      <c r="WS105" s="149"/>
      <c r="WT105" s="149"/>
      <c r="WU105" s="149"/>
      <c r="WV105" s="149"/>
      <c r="WW105" s="148"/>
      <c r="WX105" s="149"/>
      <c r="WY105" s="149"/>
      <c r="WZ105" s="149"/>
      <c r="XA105" s="149"/>
      <c r="XB105" s="149"/>
      <c r="XC105" s="149"/>
      <c r="XD105" s="149"/>
      <c r="XE105" s="149"/>
      <c r="XF105" s="149"/>
      <c r="XG105" s="149"/>
      <c r="XH105" s="149"/>
      <c r="XI105" s="149"/>
      <c r="XJ105" s="149"/>
      <c r="XK105" s="149"/>
      <c r="XL105" s="149"/>
      <c r="XM105" s="149"/>
      <c r="XN105" s="149"/>
      <c r="XO105" s="149"/>
      <c r="XP105" s="149"/>
      <c r="XQ105" s="149"/>
      <c r="XR105" s="149"/>
      <c r="XS105" s="149"/>
      <c r="XT105" s="149"/>
      <c r="XU105" s="149"/>
      <c r="XV105" s="149"/>
      <c r="XW105" s="149"/>
      <c r="XX105" s="149"/>
      <c r="XY105" s="149"/>
      <c r="XZ105" s="149"/>
      <c r="YA105" s="149"/>
      <c r="YB105" s="149"/>
      <c r="YC105" s="149"/>
      <c r="YD105" s="149"/>
      <c r="YE105" s="149"/>
      <c r="YF105" s="149"/>
      <c r="YG105" s="149"/>
      <c r="YH105" s="149"/>
      <c r="YI105" s="149"/>
      <c r="YJ105" s="149"/>
      <c r="YK105" s="149"/>
      <c r="YL105" s="149"/>
      <c r="YM105" s="149"/>
      <c r="YN105" s="149"/>
      <c r="YO105" s="149"/>
      <c r="YP105" s="149"/>
      <c r="YQ105" s="149"/>
      <c r="YR105" s="149"/>
      <c r="YS105" s="149"/>
      <c r="YT105" s="149"/>
      <c r="YU105" s="149"/>
      <c r="YV105" s="149"/>
      <c r="YW105" s="149"/>
      <c r="YX105" s="149"/>
      <c r="YY105" s="149"/>
      <c r="YZ105" s="149"/>
      <c r="ZA105" s="149"/>
      <c r="ZB105" s="149"/>
      <c r="ZC105" s="149"/>
      <c r="ZD105" s="149"/>
      <c r="ZE105" s="149"/>
      <c r="ZF105" s="149"/>
      <c r="ZG105" s="148"/>
      <c r="ZH105" s="149"/>
      <c r="ZI105" s="149"/>
      <c r="ZJ105" s="149"/>
      <c r="ZK105" s="149"/>
      <c r="ZL105" s="149"/>
      <c r="ZM105" s="149"/>
      <c r="ZN105" s="149"/>
      <c r="ZO105" s="149"/>
      <c r="ZP105" s="149"/>
      <c r="ZQ105" s="149"/>
      <c r="ZR105" s="149"/>
      <c r="ZS105" s="149"/>
      <c r="ZT105" s="149"/>
      <c r="ZU105" s="149"/>
      <c r="ZV105" s="149"/>
      <c r="ZW105" s="149"/>
      <c r="ZX105" s="149"/>
      <c r="ZY105" s="149"/>
      <c r="ZZ105" s="149"/>
      <c r="AAA105" s="149"/>
      <c r="AAB105" s="149"/>
      <c r="AAC105" s="149"/>
      <c r="AAD105" s="149"/>
      <c r="AAE105" s="149"/>
      <c r="AAF105" s="149"/>
      <c r="AAG105" s="149"/>
      <c r="AAH105" s="149"/>
      <c r="AAI105" s="149"/>
      <c r="AAJ105" s="149"/>
      <c r="AAK105" s="149"/>
      <c r="AAL105" s="149"/>
      <c r="AAM105" s="149"/>
      <c r="AAN105" s="149"/>
      <c r="AAO105" s="149"/>
      <c r="AAP105" s="149"/>
      <c r="AAQ105" s="149"/>
      <c r="AAR105" s="149"/>
      <c r="AAS105" s="149"/>
      <c r="AAT105" s="149"/>
      <c r="AAU105" s="149"/>
      <c r="AAV105" s="149"/>
      <c r="AAW105" s="149"/>
      <c r="AAX105" s="149"/>
      <c r="AAY105" s="149"/>
      <c r="AAZ105" s="149"/>
      <c r="ABA105" s="149"/>
      <c r="ABB105" s="149"/>
      <c r="ABC105" s="149"/>
      <c r="ABD105" s="149"/>
      <c r="ABE105" s="149"/>
      <c r="ABF105" s="149"/>
      <c r="ABG105" s="149"/>
      <c r="ABH105" s="149"/>
      <c r="ABI105" s="149"/>
      <c r="ABJ105" s="149"/>
      <c r="ABK105" s="149"/>
      <c r="ABL105" s="149"/>
      <c r="ABM105" s="149"/>
      <c r="ABN105" s="149"/>
      <c r="ABO105" s="149"/>
      <c r="ABP105" s="149"/>
      <c r="ABQ105" s="148"/>
      <c r="ABR105" s="149"/>
      <c r="ABS105" s="149"/>
      <c r="ABT105" s="149"/>
      <c r="ABU105" s="149"/>
      <c r="ABV105" s="149"/>
      <c r="ABW105" s="149"/>
      <c r="ABX105" s="149"/>
      <c r="ABY105" s="149"/>
      <c r="ABZ105" s="149"/>
      <c r="ACA105" s="149"/>
      <c r="ACB105" s="149"/>
      <c r="ACC105" s="149"/>
      <c r="ACD105" s="149"/>
      <c r="ACE105" s="149"/>
      <c r="ACF105" s="149"/>
      <c r="ACG105" s="149"/>
      <c r="ACH105" s="149"/>
      <c r="ACI105" s="149"/>
      <c r="ACJ105" s="149"/>
      <c r="ACK105" s="149"/>
      <c r="ACL105" s="149"/>
      <c r="ACM105" s="149"/>
      <c r="ACN105" s="149"/>
      <c r="ACO105" s="149"/>
      <c r="ACP105" s="149"/>
      <c r="ACQ105" s="149"/>
      <c r="ACR105" s="149"/>
      <c r="ACS105" s="149"/>
      <c r="ACT105" s="149"/>
      <c r="ACU105" s="149"/>
      <c r="ACV105" s="149"/>
      <c r="ACW105" s="149"/>
      <c r="ACX105" s="149"/>
      <c r="ACY105" s="149"/>
      <c r="ACZ105" s="149"/>
      <c r="ADA105" s="149"/>
      <c r="ADB105" s="149"/>
      <c r="ADC105" s="149"/>
      <c r="ADD105" s="149"/>
      <c r="ADE105" s="149"/>
      <c r="ADF105" s="149"/>
      <c r="ADG105" s="149"/>
      <c r="ADH105" s="149"/>
      <c r="ADI105" s="149"/>
      <c r="ADJ105" s="149"/>
      <c r="ADK105" s="149"/>
      <c r="ADL105" s="149"/>
      <c r="ADM105" s="149"/>
      <c r="ADN105" s="149"/>
      <c r="ADO105" s="149"/>
      <c r="ADP105" s="149"/>
      <c r="ADQ105" s="149"/>
      <c r="ADR105" s="149"/>
      <c r="ADS105" s="149"/>
      <c r="ADT105" s="149"/>
      <c r="ADU105" s="149"/>
      <c r="ADV105" s="149"/>
      <c r="ADW105" s="149"/>
      <c r="ADX105" s="149"/>
      <c r="ADY105" s="149"/>
      <c r="ADZ105" s="149"/>
      <c r="AEA105" s="148"/>
      <c r="AEB105" s="149"/>
      <c r="AEC105" s="149"/>
      <c r="AED105" s="149"/>
      <c r="AEE105" s="149"/>
      <c r="AEF105" s="149"/>
      <c r="AEG105" s="149"/>
      <c r="AEH105" s="149"/>
      <c r="AEI105" s="149"/>
      <c r="AEJ105" s="149"/>
      <c r="AEK105" s="149"/>
      <c r="AEL105" s="149"/>
      <c r="AEM105" s="149"/>
      <c r="AEN105" s="149"/>
      <c r="AEO105" s="149"/>
      <c r="AEP105" s="149"/>
      <c r="AEQ105" s="149"/>
      <c r="AER105" s="149"/>
      <c r="AES105" s="149"/>
      <c r="AET105" s="149"/>
      <c r="AEU105" s="149"/>
      <c r="AEV105" s="149"/>
      <c r="AEW105" s="149"/>
      <c r="AEX105" s="149"/>
      <c r="AEY105" s="149"/>
      <c r="AEZ105" s="149"/>
      <c r="AFA105" s="149"/>
      <c r="AFB105" s="149"/>
      <c r="AFC105" s="149"/>
      <c r="AFD105" s="149"/>
      <c r="AFE105" s="149"/>
      <c r="AFF105" s="149"/>
      <c r="AFG105" s="149"/>
      <c r="AFH105" s="149"/>
      <c r="AFI105" s="149"/>
      <c r="AFJ105" s="149"/>
      <c r="AFK105" s="149"/>
      <c r="AFL105" s="149"/>
      <c r="AFM105" s="149"/>
      <c r="AFN105" s="149"/>
      <c r="AFO105" s="149"/>
      <c r="AFP105" s="149"/>
      <c r="AFQ105" s="149"/>
      <c r="AFR105" s="149"/>
      <c r="AFS105" s="149"/>
      <c r="AFT105" s="149"/>
      <c r="AFU105" s="149"/>
      <c r="AFV105" s="149"/>
      <c r="AFW105" s="149"/>
      <c r="AFX105" s="149"/>
      <c r="AFY105" s="149"/>
      <c r="AFZ105" s="149"/>
      <c r="AGA105" s="149"/>
      <c r="AGB105" s="149"/>
      <c r="AGC105" s="149"/>
      <c r="AGD105" s="149"/>
      <c r="AGE105" s="149"/>
      <c r="AGF105" s="149"/>
      <c r="AGG105" s="149"/>
      <c r="AGH105" s="149"/>
      <c r="AGI105" s="149"/>
      <c r="AGJ105" s="149"/>
      <c r="AGK105" s="148"/>
      <c r="AGL105" s="149"/>
      <c r="AGM105" s="149"/>
      <c r="AGN105" s="149"/>
      <c r="AGO105" s="149"/>
      <c r="AGP105" s="149"/>
      <c r="AGQ105" s="149"/>
      <c r="AGR105" s="149"/>
      <c r="AGS105" s="149"/>
      <c r="AGT105" s="149"/>
      <c r="AGU105" s="149"/>
      <c r="AGV105" s="149"/>
      <c r="AGW105" s="149"/>
      <c r="AGX105" s="149"/>
      <c r="AGY105" s="149"/>
      <c r="AGZ105" s="149"/>
      <c r="AHA105" s="149"/>
      <c r="AHB105" s="149"/>
      <c r="AHC105" s="149"/>
      <c r="AHD105" s="149"/>
      <c r="AHE105" s="149"/>
      <c r="AHF105" s="149"/>
      <c r="AHG105" s="149"/>
      <c r="AHH105" s="149"/>
      <c r="AHI105" s="149"/>
      <c r="AHJ105" s="149"/>
      <c r="AHK105" s="149"/>
      <c r="AHL105" s="149"/>
      <c r="AHM105" s="149"/>
      <c r="AHN105" s="149"/>
      <c r="AHO105" s="149"/>
      <c r="AHP105" s="149"/>
      <c r="AHQ105" s="149"/>
      <c r="AHR105" s="149"/>
      <c r="AHS105" s="149"/>
      <c r="AHT105" s="149"/>
      <c r="AHU105" s="149"/>
      <c r="AHV105" s="149"/>
      <c r="AHW105" s="149"/>
      <c r="AHX105" s="149"/>
      <c r="AHY105" s="149"/>
      <c r="AHZ105" s="149"/>
      <c r="AIA105" s="149"/>
      <c r="AIB105" s="149"/>
      <c r="AIC105" s="149"/>
      <c r="AID105" s="149"/>
      <c r="AIE105" s="149"/>
      <c r="AIF105" s="149"/>
      <c r="AIG105" s="149"/>
      <c r="AIH105" s="149"/>
      <c r="AII105" s="149"/>
      <c r="AIJ105" s="149"/>
      <c r="AIK105" s="149"/>
      <c r="AIL105" s="149"/>
      <c r="AIM105" s="149"/>
      <c r="AIN105" s="149"/>
      <c r="AIO105" s="149"/>
      <c r="AIP105" s="149"/>
      <c r="AIQ105" s="149"/>
      <c r="AIR105" s="149"/>
      <c r="AIS105" s="149"/>
      <c r="AIT105" s="149"/>
      <c r="AIU105" s="148"/>
      <c r="AIV105" s="149"/>
      <c r="AIW105" s="149"/>
      <c r="AIX105" s="149"/>
      <c r="AIY105" s="149"/>
      <c r="AIZ105" s="149"/>
      <c r="AJA105" s="149"/>
      <c r="AJB105" s="149"/>
      <c r="AJC105" s="149"/>
      <c r="AJD105" s="149"/>
      <c r="AJE105" s="149"/>
      <c r="AJF105" s="149"/>
      <c r="AJG105" s="149"/>
      <c r="AJH105" s="149"/>
      <c r="AJI105" s="149"/>
      <c r="AJJ105" s="149"/>
      <c r="AJK105" s="149"/>
      <c r="AJL105" s="149"/>
      <c r="AJM105" s="149"/>
      <c r="AJN105" s="149"/>
      <c r="AJO105" s="149"/>
      <c r="AJP105" s="149"/>
      <c r="AJQ105" s="149"/>
      <c r="AJR105" s="149"/>
      <c r="AJS105" s="149"/>
      <c r="AJT105" s="149"/>
      <c r="AJU105" s="149"/>
      <c r="AJV105" s="149"/>
      <c r="AJW105" s="149"/>
      <c r="AJX105" s="149"/>
      <c r="AJY105" s="149"/>
      <c r="AJZ105" s="149"/>
      <c r="AKA105" s="149"/>
      <c r="AKB105" s="149"/>
      <c r="AKC105" s="149"/>
      <c r="AKD105" s="149"/>
      <c r="AKE105" s="149"/>
      <c r="AKF105" s="149"/>
      <c r="AKG105" s="149"/>
      <c r="AKH105" s="149"/>
      <c r="AKI105" s="149"/>
      <c r="AKJ105" s="149"/>
      <c r="AKK105" s="149"/>
      <c r="AKL105" s="149"/>
      <c r="AKM105" s="149"/>
      <c r="AKN105" s="149"/>
      <c r="AKO105" s="149"/>
      <c r="AKP105" s="149"/>
      <c r="AKQ105" s="149"/>
      <c r="AKR105" s="149"/>
      <c r="AKS105" s="149"/>
      <c r="AKT105" s="149"/>
      <c r="AKU105" s="149"/>
      <c r="AKV105" s="149"/>
      <c r="AKW105" s="149"/>
      <c r="AKX105" s="149"/>
      <c r="AKY105" s="149"/>
      <c r="AKZ105" s="149"/>
      <c r="ALA105" s="149"/>
      <c r="ALB105" s="149"/>
      <c r="ALC105" s="149"/>
      <c r="ALD105" s="149"/>
      <c r="ALE105" s="148"/>
      <c r="ALF105" s="149"/>
      <c r="ALG105" s="149"/>
      <c r="ALH105" s="149"/>
      <c r="ALI105" s="149"/>
      <c r="ALJ105" s="149"/>
      <c r="ALK105" s="149"/>
      <c r="ALL105" s="149"/>
      <c r="ALM105" s="149"/>
      <c r="ALN105" s="149"/>
      <c r="ALO105" s="149"/>
      <c r="ALP105" s="149"/>
      <c r="ALQ105" s="149"/>
      <c r="ALR105" s="149"/>
      <c r="ALS105" s="149"/>
      <c r="ALT105" s="149"/>
      <c r="ALU105" s="149"/>
      <c r="ALV105" s="149"/>
      <c r="ALW105" s="149"/>
      <c r="ALX105" s="149"/>
      <c r="ALY105" s="149"/>
      <c r="ALZ105" s="149"/>
      <c r="AMA105" s="149"/>
      <c r="AMB105" s="149"/>
      <c r="AMC105" s="149"/>
      <c r="AMD105" s="149"/>
      <c r="AME105" s="149"/>
      <c r="AMF105" s="149"/>
      <c r="AMG105" s="149"/>
      <c r="AMH105" s="149"/>
      <c r="AMI105" s="149"/>
      <c r="AMJ105" s="149"/>
      <c r="AMK105" s="149"/>
      <c r="AML105" s="149"/>
      <c r="AMM105" s="149"/>
      <c r="AMN105" s="149"/>
      <c r="AMO105" s="149"/>
      <c r="AMP105" s="149"/>
      <c r="AMQ105" s="149"/>
      <c r="AMR105" s="149"/>
      <c r="AMS105" s="149"/>
      <c r="AMT105" s="149"/>
      <c r="AMU105" s="149"/>
      <c r="AMV105" s="149"/>
      <c r="AMW105" s="149"/>
      <c r="AMX105" s="149"/>
      <c r="AMY105" s="149"/>
      <c r="AMZ105" s="149"/>
      <c r="ANA105" s="149"/>
      <c r="ANB105" s="149"/>
      <c r="ANC105" s="149"/>
      <c r="AND105" s="149"/>
      <c r="ANE105" s="149"/>
      <c r="ANF105" s="149"/>
      <c r="ANG105" s="149"/>
      <c r="ANH105" s="149"/>
      <c r="ANI105" s="149"/>
      <c r="ANJ105" s="149"/>
      <c r="ANK105" s="149"/>
      <c r="ANL105" s="149"/>
      <c r="ANM105" s="149"/>
      <c r="ANN105" s="149"/>
      <c r="ANO105" s="148"/>
      <c r="ANP105" s="149"/>
      <c r="ANQ105" s="149"/>
      <c r="ANR105" s="149"/>
      <c r="ANS105" s="149"/>
      <c r="ANT105" s="149"/>
      <c r="ANU105" s="149"/>
      <c r="ANV105" s="149"/>
      <c r="ANW105" s="149"/>
      <c r="ANX105" s="149"/>
      <c r="ANY105" s="149"/>
      <c r="ANZ105" s="149"/>
      <c r="AOA105" s="149"/>
      <c r="AOB105" s="149"/>
      <c r="AOC105" s="149"/>
      <c r="AOD105" s="149"/>
      <c r="AOE105" s="149"/>
      <c r="AOF105" s="149"/>
      <c r="AOG105" s="149"/>
      <c r="AOH105" s="149"/>
      <c r="AOI105" s="149"/>
      <c r="AOJ105" s="149"/>
      <c r="AOK105" s="149"/>
      <c r="AOL105" s="149"/>
      <c r="AOM105" s="149"/>
      <c r="AON105" s="149"/>
      <c r="AOO105" s="149"/>
      <c r="AOP105" s="149"/>
      <c r="AOQ105" s="149"/>
      <c r="AOR105" s="149"/>
      <c r="AOS105" s="149"/>
      <c r="AOT105" s="149"/>
      <c r="AOU105" s="149"/>
      <c r="AOV105" s="149"/>
      <c r="AOW105" s="149"/>
      <c r="AOX105" s="149"/>
      <c r="AOY105" s="149"/>
      <c r="AOZ105" s="149"/>
      <c r="APA105" s="149"/>
      <c r="APB105" s="149"/>
      <c r="APC105" s="149"/>
      <c r="APD105" s="149"/>
      <c r="APE105" s="149"/>
      <c r="APF105" s="149"/>
      <c r="APG105" s="149"/>
      <c r="APH105" s="149"/>
      <c r="API105" s="149"/>
      <c r="APJ105" s="149"/>
      <c r="APK105" s="149"/>
      <c r="APL105" s="149"/>
      <c r="APM105" s="149"/>
      <c r="APN105" s="149"/>
      <c r="APO105" s="149"/>
      <c r="APP105" s="149"/>
      <c r="APQ105" s="149"/>
      <c r="APR105" s="149"/>
      <c r="APS105" s="149"/>
      <c r="APT105" s="149"/>
      <c r="APU105" s="149"/>
      <c r="APV105" s="149"/>
      <c r="APW105" s="149"/>
      <c r="APX105" s="149"/>
      <c r="APY105" s="148"/>
      <c r="APZ105" s="149"/>
      <c r="AQA105" s="149"/>
      <c r="AQB105" s="149"/>
      <c r="AQC105" s="149"/>
      <c r="AQD105" s="149"/>
      <c r="AQE105" s="149"/>
      <c r="AQF105" s="149"/>
      <c r="AQG105" s="149"/>
      <c r="AQH105" s="149"/>
      <c r="AQI105" s="149"/>
      <c r="AQJ105" s="149"/>
      <c r="AQK105" s="149"/>
      <c r="AQL105" s="149"/>
      <c r="AQM105" s="149"/>
      <c r="AQN105" s="149"/>
      <c r="AQO105" s="149"/>
      <c r="AQP105" s="149"/>
      <c r="AQQ105" s="149"/>
      <c r="AQR105" s="149"/>
      <c r="AQS105" s="149"/>
      <c r="AQT105" s="149"/>
      <c r="AQU105" s="149"/>
      <c r="AQV105" s="149"/>
      <c r="AQW105" s="149"/>
      <c r="AQX105" s="149"/>
      <c r="AQY105" s="149"/>
      <c r="AQZ105" s="149"/>
      <c r="ARA105" s="149"/>
      <c r="ARB105" s="149"/>
      <c r="ARC105" s="149"/>
      <c r="ARD105" s="149"/>
      <c r="ARE105" s="149"/>
      <c r="ARF105" s="149"/>
      <c r="ARG105" s="149"/>
      <c r="ARH105" s="149"/>
      <c r="ARI105" s="149"/>
      <c r="ARJ105" s="149"/>
      <c r="ARK105" s="149"/>
      <c r="ARL105" s="149"/>
      <c r="ARM105" s="149"/>
      <c r="ARN105" s="149"/>
      <c r="ARO105" s="149"/>
      <c r="ARP105" s="149"/>
      <c r="ARQ105" s="149"/>
      <c r="ARR105" s="149"/>
      <c r="ARS105" s="149"/>
      <c r="ART105" s="149"/>
      <c r="ARU105" s="149"/>
      <c r="ARV105" s="149"/>
      <c r="ARW105" s="149"/>
      <c r="ARX105" s="149"/>
      <c r="ARY105" s="149"/>
      <c r="ARZ105" s="149"/>
      <c r="ASA105" s="149"/>
      <c r="ASB105" s="149"/>
      <c r="ASC105" s="149"/>
      <c r="ASD105" s="149"/>
      <c r="ASE105" s="149"/>
      <c r="ASF105" s="149"/>
      <c r="ASG105" s="149"/>
      <c r="ASH105" s="149"/>
      <c r="ASI105" s="148"/>
      <c r="ASJ105" s="149"/>
      <c r="ASK105" s="149"/>
      <c r="ASL105" s="149"/>
      <c r="ASM105" s="149"/>
      <c r="ASN105" s="149"/>
      <c r="ASO105" s="149"/>
      <c r="ASP105" s="149"/>
      <c r="ASQ105" s="149"/>
      <c r="ASR105" s="149"/>
      <c r="ASS105" s="149"/>
      <c r="AST105" s="149"/>
      <c r="ASU105" s="149"/>
      <c r="ASV105" s="149"/>
      <c r="ASW105" s="149"/>
      <c r="ASX105" s="149"/>
      <c r="ASY105" s="149"/>
      <c r="ASZ105" s="149"/>
      <c r="ATA105" s="149"/>
      <c r="ATB105" s="149"/>
      <c r="ATC105" s="149"/>
      <c r="ATD105" s="149"/>
      <c r="ATE105" s="149"/>
      <c r="ATF105" s="149"/>
      <c r="ATG105" s="149"/>
      <c r="ATH105" s="149"/>
      <c r="ATI105" s="149"/>
      <c r="ATJ105" s="149"/>
      <c r="ATK105" s="149"/>
      <c r="ATL105" s="149"/>
      <c r="ATM105" s="149"/>
      <c r="ATN105" s="149"/>
      <c r="ATO105" s="149"/>
      <c r="ATP105" s="149"/>
      <c r="ATQ105" s="149"/>
      <c r="ATR105" s="149"/>
      <c r="ATS105" s="149"/>
      <c r="ATT105" s="149"/>
      <c r="ATU105" s="149"/>
      <c r="ATV105" s="149"/>
      <c r="ATW105" s="149"/>
      <c r="ATX105" s="149"/>
      <c r="ATY105" s="149"/>
      <c r="ATZ105" s="149"/>
      <c r="AUA105" s="149"/>
      <c r="AUB105" s="149"/>
      <c r="AUC105" s="149"/>
      <c r="AUD105" s="149"/>
      <c r="AUE105" s="149"/>
      <c r="AUF105" s="149"/>
      <c r="AUG105" s="149"/>
      <c r="AUH105" s="149"/>
      <c r="AUI105" s="149"/>
      <c r="AUJ105" s="149"/>
      <c r="AUK105" s="149"/>
      <c r="AUL105" s="149"/>
      <c r="AUM105" s="149"/>
      <c r="AUN105" s="149"/>
      <c r="AUO105" s="149"/>
      <c r="AUP105" s="149"/>
      <c r="AUQ105" s="149"/>
      <c r="AUR105" s="149"/>
      <c r="AUS105" s="148"/>
      <c r="AUT105" s="149"/>
      <c r="AUU105" s="149"/>
      <c r="AUV105" s="149"/>
      <c r="AUW105" s="149"/>
      <c r="AUX105" s="149"/>
      <c r="AUY105" s="149"/>
      <c r="AUZ105" s="149"/>
      <c r="AVA105" s="149"/>
      <c r="AVB105" s="149"/>
      <c r="AVC105" s="149"/>
      <c r="AVD105" s="149"/>
      <c r="AVE105" s="149"/>
      <c r="AVF105" s="149"/>
      <c r="AVG105" s="149"/>
      <c r="AVH105" s="149"/>
      <c r="AVI105" s="149"/>
      <c r="AVJ105" s="149"/>
      <c r="AVK105" s="149"/>
      <c r="AVL105" s="149"/>
      <c r="AVM105" s="149"/>
      <c r="AVN105" s="149"/>
      <c r="AVO105" s="149"/>
      <c r="AVP105" s="149"/>
      <c r="AVQ105" s="149"/>
      <c r="AVR105" s="149"/>
      <c r="AVS105" s="149"/>
      <c r="AVT105" s="149"/>
      <c r="AVU105" s="149"/>
      <c r="AVV105" s="149"/>
      <c r="AVW105" s="149"/>
      <c r="AVX105" s="149"/>
      <c r="AVY105" s="149"/>
      <c r="AVZ105" s="149"/>
      <c r="AWA105" s="149"/>
      <c r="AWB105" s="149"/>
      <c r="AWC105" s="149"/>
      <c r="AWD105" s="149"/>
      <c r="AWE105" s="149"/>
      <c r="AWF105" s="149"/>
      <c r="AWG105" s="149"/>
      <c r="AWH105" s="149"/>
      <c r="AWI105" s="149"/>
      <c r="AWJ105" s="149"/>
      <c r="AWK105" s="149"/>
      <c r="AWL105" s="149"/>
      <c r="AWM105" s="149"/>
      <c r="AWN105" s="149"/>
      <c r="AWO105" s="149"/>
      <c r="AWP105" s="149"/>
      <c r="AWQ105" s="149"/>
      <c r="AWR105" s="149"/>
      <c r="AWS105" s="149"/>
      <c r="AWT105" s="149"/>
      <c r="AWU105" s="149"/>
      <c r="AWV105" s="149"/>
      <c r="AWW105" s="149"/>
      <c r="AWX105" s="149"/>
      <c r="AWY105" s="149"/>
      <c r="AWZ105" s="149"/>
      <c r="AXA105" s="149"/>
      <c r="AXB105" s="149"/>
      <c r="AXC105" s="148"/>
      <c r="AXD105" s="149"/>
      <c r="AXE105" s="149"/>
      <c r="AXF105" s="149"/>
      <c r="AXG105" s="149"/>
      <c r="AXH105" s="149"/>
      <c r="AXI105" s="149"/>
      <c r="AXJ105" s="149"/>
      <c r="AXK105" s="149"/>
      <c r="AXL105" s="149"/>
      <c r="AXM105" s="149"/>
      <c r="AXN105" s="149"/>
      <c r="AXO105" s="149"/>
      <c r="AXP105" s="149"/>
      <c r="AXQ105" s="149"/>
      <c r="AXR105" s="149"/>
      <c r="AXS105" s="149"/>
      <c r="AXT105" s="149"/>
      <c r="AXU105" s="149"/>
      <c r="AXV105" s="149"/>
      <c r="AXW105" s="149"/>
      <c r="AXX105" s="149"/>
      <c r="AXY105" s="149"/>
      <c r="AXZ105" s="149"/>
      <c r="AYA105" s="149"/>
      <c r="AYB105" s="149"/>
      <c r="AYC105" s="149"/>
      <c r="AYD105" s="149"/>
      <c r="AYE105" s="149"/>
      <c r="AYF105" s="149"/>
      <c r="AYG105" s="149"/>
      <c r="AYH105" s="149"/>
      <c r="AYI105" s="149"/>
      <c r="AYJ105" s="149"/>
      <c r="AYK105" s="149"/>
      <c r="AYL105" s="149"/>
      <c r="AYM105" s="149"/>
      <c r="AYN105" s="149"/>
      <c r="AYO105" s="149"/>
      <c r="AYP105" s="149"/>
      <c r="AYQ105" s="149"/>
      <c r="AYR105" s="149"/>
      <c r="AYS105" s="149"/>
      <c r="AYT105" s="149"/>
      <c r="AYU105" s="149"/>
      <c r="AYV105" s="149"/>
      <c r="AYW105" s="149"/>
      <c r="AYX105" s="149"/>
      <c r="AYY105" s="149"/>
      <c r="AYZ105" s="149"/>
      <c r="AZA105" s="149"/>
      <c r="AZB105" s="149"/>
      <c r="AZC105" s="149"/>
      <c r="AZD105" s="149"/>
      <c r="AZE105" s="149"/>
      <c r="AZF105" s="149"/>
      <c r="AZG105" s="149"/>
      <c r="AZH105" s="149"/>
      <c r="AZI105" s="149"/>
      <c r="AZJ105" s="149"/>
      <c r="AZK105" s="149"/>
      <c r="AZL105" s="149"/>
      <c r="AZM105" s="148"/>
      <c r="AZN105" s="149"/>
      <c r="AZO105" s="149"/>
      <c r="AZP105" s="149"/>
      <c r="AZQ105" s="149"/>
      <c r="AZR105" s="149"/>
      <c r="AZS105" s="149"/>
      <c r="AZT105" s="149"/>
      <c r="AZU105" s="149"/>
      <c r="AZV105" s="149"/>
      <c r="AZW105" s="149"/>
      <c r="AZX105" s="149"/>
      <c r="AZY105" s="149"/>
      <c r="AZZ105" s="149"/>
      <c r="BAA105" s="149"/>
      <c r="BAB105" s="149"/>
      <c r="BAC105" s="149"/>
      <c r="BAD105" s="149"/>
      <c r="BAE105" s="149"/>
      <c r="BAF105" s="149"/>
      <c r="BAG105" s="149"/>
      <c r="BAH105" s="149"/>
      <c r="BAI105" s="149"/>
      <c r="BAJ105" s="149"/>
      <c r="BAK105" s="149"/>
      <c r="BAL105" s="149"/>
      <c r="BAM105" s="149"/>
      <c r="BAN105" s="149"/>
      <c r="BAO105" s="149"/>
      <c r="BAP105" s="149"/>
      <c r="BAQ105" s="149"/>
      <c r="BAR105" s="149"/>
      <c r="BAS105" s="149"/>
      <c r="BAT105" s="149"/>
      <c r="BAU105" s="149"/>
      <c r="BAV105" s="149"/>
      <c r="BAW105" s="149"/>
      <c r="BAX105" s="149"/>
      <c r="BAY105" s="149"/>
      <c r="BAZ105" s="149"/>
      <c r="BBA105" s="149"/>
      <c r="BBB105" s="149"/>
      <c r="BBC105" s="149"/>
      <c r="BBD105" s="149"/>
      <c r="BBE105" s="149"/>
      <c r="BBF105" s="149"/>
      <c r="BBG105" s="149"/>
      <c r="BBH105" s="149"/>
      <c r="BBI105" s="149"/>
      <c r="BBJ105" s="149"/>
      <c r="BBK105" s="149"/>
      <c r="BBL105" s="149"/>
      <c r="BBM105" s="149"/>
      <c r="BBN105" s="149"/>
      <c r="BBO105" s="149"/>
      <c r="BBP105" s="149"/>
      <c r="BBQ105" s="149"/>
      <c r="BBR105" s="149"/>
      <c r="BBS105" s="149"/>
      <c r="BBT105" s="149"/>
      <c r="BBU105" s="149"/>
      <c r="BBV105" s="149"/>
      <c r="BBW105" s="148"/>
      <c r="BBX105" s="149"/>
      <c r="BBY105" s="149"/>
      <c r="BBZ105" s="149"/>
      <c r="BCA105" s="149"/>
      <c r="BCB105" s="149"/>
      <c r="BCC105" s="149"/>
      <c r="BCD105" s="149"/>
      <c r="BCE105" s="149"/>
      <c r="BCF105" s="149"/>
      <c r="BCG105" s="149"/>
      <c r="BCH105" s="149"/>
      <c r="BCI105" s="149"/>
      <c r="BCJ105" s="149"/>
      <c r="BCK105" s="149"/>
      <c r="BCL105" s="149"/>
      <c r="BCM105" s="149"/>
      <c r="BCN105" s="149"/>
      <c r="BCO105" s="149"/>
      <c r="BCP105" s="149"/>
      <c r="BCQ105" s="149"/>
      <c r="BCR105" s="149"/>
      <c r="BCS105" s="149"/>
      <c r="BCT105" s="149"/>
      <c r="BCU105" s="149"/>
      <c r="BCV105" s="149"/>
      <c r="BCW105" s="149"/>
      <c r="BCX105" s="149"/>
      <c r="BCY105" s="149"/>
      <c r="BCZ105" s="149"/>
      <c r="BDA105" s="149"/>
      <c r="BDB105" s="149"/>
      <c r="BDC105" s="149"/>
      <c r="BDD105" s="149"/>
      <c r="BDE105" s="149"/>
      <c r="BDF105" s="149"/>
      <c r="BDG105" s="149"/>
      <c r="BDH105" s="149"/>
      <c r="BDI105" s="149"/>
      <c r="BDJ105" s="149"/>
      <c r="BDK105" s="149"/>
      <c r="BDL105" s="149"/>
      <c r="BDM105" s="149"/>
      <c r="BDN105" s="149"/>
      <c r="BDO105" s="149"/>
      <c r="BDP105" s="149"/>
      <c r="BDQ105" s="149"/>
      <c r="BDR105" s="149"/>
      <c r="BDS105" s="149"/>
      <c r="BDT105" s="149"/>
      <c r="BDU105" s="149"/>
      <c r="BDV105" s="149"/>
      <c r="BDW105" s="149"/>
      <c r="BDX105" s="149"/>
      <c r="BDY105" s="149"/>
      <c r="BDZ105" s="149"/>
      <c r="BEA105" s="149"/>
      <c r="BEB105" s="149"/>
      <c r="BEC105" s="149"/>
      <c r="BED105" s="149"/>
      <c r="BEE105" s="149"/>
      <c r="BEF105" s="149"/>
      <c r="BEG105" s="148"/>
      <c r="BEH105" s="149"/>
      <c r="BEI105" s="149"/>
      <c r="BEJ105" s="149"/>
      <c r="BEK105" s="149"/>
      <c r="BEL105" s="149"/>
      <c r="BEM105" s="149"/>
      <c r="BEN105" s="149"/>
      <c r="BEO105" s="149"/>
      <c r="BEP105" s="149"/>
      <c r="BEQ105" s="149"/>
      <c r="BER105" s="149"/>
      <c r="BES105" s="149"/>
      <c r="BET105" s="149"/>
      <c r="BEU105" s="149"/>
      <c r="BEV105" s="149"/>
      <c r="BEW105" s="149"/>
      <c r="BEX105" s="149"/>
      <c r="BEY105" s="149"/>
      <c r="BEZ105" s="149"/>
      <c r="BFA105" s="149"/>
      <c r="BFB105" s="149"/>
      <c r="BFC105" s="149"/>
      <c r="BFD105" s="149"/>
      <c r="BFE105" s="149"/>
      <c r="BFF105" s="149"/>
      <c r="BFG105" s="149"/>
      <c r="BFH105" s="149"/>
      <c r="BFI105" s="149"/>
      <c r="BFJ105" s="149"/>
      <c r="BFK105" s="149"/>
      <c r="BFL105" s="149"/>
      <c r="BFM105" s="149"/>
      <c r="BFN105" s="149"/>
      <c r="BFO105" s="149"/>
      <c r="BFP105" s="149"/>
      <c r="BFQ105" s="149"/>
      <c r="BFR105" s="149"/>
      <c r="BFS105" s="149"/>
      <c r="BFT105" s="149"/>
      <c r="BFU105" s="149"/>
      <c r="BFV105" s="149"/>
      <c r="BFW105" s="149"/>
      <c r="BFX105" s="149"/>
      <c r="BFY105" s="149"/>
      <c r="BFZ105" s="149"/>
      <c r="BGA105" s="149"/>
      <c r="BGB105" s="149"/>
      <c r="BGC105" s="149"/>
      <c r="BGD105" s="149"/>
      <c r="BGE105" s="149"/>
      <c r="BGF105" s="149"/>
      <c r="BGG105" s="149"/>
      <c r="BGH105" s="149"/>
      <c r="BGI105" s="149"/>
      <c r="BGJ105" s="149"/>
      <c r="BGK105" s="149"/>
      <c r="BGL105" s="149"/>
      <c r="BGM105" s="149"/>
      <c r="BGN105" s="149"/>
      <c r="BGO105" s="149"/>
      <c r="BGP105" s="149"/>
      <c r="BGQ105" s="148"/>
      <c r="BGR105" s="149"/>
      <c r="BGS105" s="149"/>
      <c r="BGT105" s="149"/>
      <c r="BGU105" s="149"/>
      <c r="BGV105" s="149"/>
      <c r="BGW105" s="149"/>
      <c r="BGX105" s="149"/>
      <c r="BGY105" s="149"/>
      <c r="BGZ105" s="149"/>
      <c r="BHA105" s="149"/>
      <c r="BHB105" s="149"/>
      <c r="BHC105" s="149"/>
      <c r="BHD105" s="149"/>
      <c r="BHE105" s="149"/>
      <c r="BHF105" s="149"/>
      <c r="BHG105" s="149"/>
      <c r="BHH105" s="149"/>
      <c r="BHI105" s="149"/>
      <c r="BHJ105" s="149"/>
      <c r="BHK105" s="149"/>
      <c r="BHL105" s="149"/>
      <c r="BHM105" s="149"/>
      <c r="BHN105" s="149"/>
      <c r="BHO105" s="149"/>
      <c r="BHP105" s="149"/>
      <c r="BHQ105" s="149"/>
      <c r="BHR105" s="149"/>
      <c r="BHS105" s="149"/>
      <c r="BHT105" s="149"/>
      <c r="BHU105" s="149"/>
      <c r="BHV105" s="149"/>
      <c r="BHW105" s="149"/>
      <c r="BHX105" s="149"/>
      <c r="BHY105" s="149"/>
      <c r="BHZ105" s="149"/>
      <c r="BIA105" s="149"/>
      <c r="BIB105" s="149"/>
      <c r="BIC105" s="149"/>
      <c r="BID105" s="149"/>
      <c r="BIE105" s="149"/>
      <c r="BIF105" s="149"/>
      <c r="BIG105" s="149"/>
      <c r="BIH105" s="149"/>
      <c r="BII105" s="149"/>
      <c r="BIJ105" s="149"/>
      <c r="BIK105" s="149"/>
      <c r="BIL105" s="149"/>
      <c r="BIM105" s="149"/>
      <c r="BIN105" s="149"/>
      <c r="BIO105" s="149"/>
      <c r="BIP105" s="149"/>
      <c r="BIQ105" s="149"/>
      <c r="BIR105" s="149"/>
      <c r="BIS105" s="149"/>
      <c r="BIT105" s="149"/>
      <c r="BIU105" s="149"/>
      <c r="BIV105" s="149"/>
      <c r="BIW105" s="149"/>
      <c r="BIX105" s="149"/>
      <c r="BIY105" s="149"/>
      <c r="BIZ105" s="149"/>
      <c r="BJA105" s="148"/>
      <c r="BJB105" s="149"/>
      <c r="BJC105" s="149"/>
      <c r="BJD105" s="149"/>
      <c r="BJE105" s="149"/>
      <c r="BJF105" s="149"/>
      <c r="BJG105" s="149"/>
      <c r="BJH105" s="149"/>
      <c r="BJI105" s="149"/>
      <c r="BJJ105" s="149"/>
      <c r="BJK105" s="149"/>
      <c r="BJL105" s="149"/>
      <c r="BJM105" s="149"/>
      <c r="BJN105" s="149"/>
      <c r="BJO105" s="149"/>
      <c r="BJP105" s="149"/>
      <c r="BJQ105" s="149"/>
      <c r="BJR105" s="149"/>
      <c r="BJS105" s="149"/>
      <c r="BJT105" s="149"/>
      <c r="BJU105" s="149"/>
      <c r="BJV105" s="149"/>
      <c r="BJW105" s="149"/>
      <c r="BJX105" s="149"/>
      <c r="BJY105" s="149"/>
      <c r="BJZ105" s="149"/>
      <c r="BKA105" s="149"/>
      <c r="BKB105" s="149"/>
      <c r="BKC105" s="149"/>
      <c r="BKD105" s="149"/>
      <c r="BKE105" s="149"/>
      <c r="BKF105" s="149"/>
      <c r="BKG105" s="149"/>
      <c r="BKH105" s="149"/>
      <c r="BKI105" s="149"/>
      <c r="BKJ105" s="149"/>
      <c r="BKK105" s="149"/>
      <c r="BKL105" s="149"/>
      <c r="BKM105" s="149"/>
      <c r="BKN105" s="149"/>
      <c r="BKO105" s="149"/>
      <c r="BKP105" s="149"/>
      <c r="BKQ105" s="149"/>
      <c r="BKR105" s="149"/>
      <c r="BKS105" s="149"/>
      <c r="BKT105" s="149"/>
      <c r="BKU105" s="149"/>
      <c r="BKV105" s="149"/>
      <c r="BKW105" s="149"/>
      <c r="BKX105" s="149"/>
      <c r="BKY105" s="149"/>
      <c r="BKZ105" s="149"/>
      <c r="BLA105" s="149"/>
      <c r="BLB105" s="149"/>
      <c r="BLC105" s="149"/>
      <c r="BLD105" s="149"/>
      <c r="BLE105" s="149"/>
      <c r="BLF105" s="149"/>
      <c r="BLG105" s="149"/>
      <c r="BLH105" s="149"/>
      <c r="BLI105" s="149"/>
      <c r="BLJ105" s="149"/>
      <c r="BLK105" s="148"/>
      <c r="BLL105" s="149"/>
      <c r="BLM105" s="149"/>
      <c r="BLN105" s="149"/>
      <c r="BLO105" s="149"/>
      <c r="BLP105" s="149"/>
      <c r="BLQ105" s="149"/>
      <c r="BLR105" s="149"/>
      <c r="BLS105" s="149"/>
      <c r="BLT105" s="149"/>
      <c r="BLU105" s="149"/>
      <c r="BLV105" s="149"/>
      <c r="BLW105" s="149"/>
      <c r="BLX105" s="149"/>
      <c r="BLY105" s="149"/>
      <c r="BLZ105" s="149"/>
      <c r="BMA105" s="149"/>
      <c r="BMB105" s="149"/>
      <c r="BMC105" s="149"/>
      <c r="BMD105" s="149"/>
      <c r="BME105" s="149"/>
      <c r="BMF105" s="149"/>
      <c r="BMG105" s="149"/>
      <c r="BMH105" s="149"/>
      <c r="BMI105" s="149"/>
      <c r="BMJ105" s="149"/>
      <c r="BMK105" s="149"/>
      <c r="BML105" s="149"/>
      <c r="BMM105" s="149"/>
      <c r="BMN105" s="149"/>
      <c r="BMO105" s="149"/>
      <c r="BMP105" s="149"/>
      <c r="BMQ105" s="149"/>
      <c r="BMR105" s="149"/>
      <c r="BMS105" s="149"/>
      <c r="BMT105" s="149"/>
      <c r="BMU105" s="149"/>
      <c r="BMV105" s="149"/>
      <c r="BMW105" s="149"/>
      <c r="BMX105" s="149"/>
      <c r="BMY105" s="149"/>
      <c r="BMZ105" s="149"/>
      <c r="BNA105" s="149"/>
      <c r="BNB105" s="149"/>
      <c r="BNC105" s="149"/>
      <c r="BND105" s="149"/>
      <c r="BNE105" s="149"/>
      <c r="BNF105" s="149"/>
      <c r="BNG105" s="149"/>
      <c r="BNH105" s="149"/>
      <c r="BNI105" s="149"/>
      <c r="BNJ105" s="149"/>
      <c r="BNK105" s="149"/>
      <c r="BNL105" s="149"/>
      <c r="BNM105" s="149"/>
      <c r="BNN105" s="149"/>
      <c r="BNO105" s="149"/>
      <c r="BNP105" s="149"/>
      <c r="BNQ105" s="149"/>
      <c r="BNR105" s="149"/>
      <c r="BNS105" s="149"/>
      <c r="BNT105" s="149"/>
      <c r="BNU105" s="148"/>
      <c r="BNV105" s="149"/>
      <c r="BNW105" s="149"/>
      <c r="BNX105" s="149"/>
      <c r="BNY105" s="149"/>
      <c r="BNZ105" s="149"/>
      <c r="BOA105" s="149"/>
      <c r="BOB105" s="149"/>
      <c r="BOC105" s="149"/>
      <c r="BOD105" s="149"/>
      <c r="BOE105" s="149"/>
      <c r="BOF105" s="149"/>
      <c r="BOG105" s="149"/>
      <c r="BOH105" s="149"/>
      <c r="BOI105" s="149"/>
      <c r="BOJ105" s="149"/>
      <c r="BOK105" s="149"/>
      <c r="BOL105" s="149"/>
      <c r="BOM105" s="149"/>
      <c r="BON105" s="149"/>
      <c r="BOO105" s="149"/>
      <c r="BOP105" s="149"/>
      <c r="BOQ105" s="149"/>
      <c r="BOR105" s="149"/>
      <c r="BOS105" s="149"/>
      <c r="BOT105" s="149"/>
      <c r="BOU105" s="149"/>
      <c r="BOV105" s="149"/>
      <c r="BOW105" s="149"/>
      <c r="BOX105" s="149"/>
      <c r="BOY105" s="149"/>
      <c r="BOZ105" s="149"/>
      <c r="BPA105" s="149"/>
      <c r="BPB105" s="149"/>
      <c r="BPC105" s="149"/>
      <c r="BPD105" s="149"/>
      <c r="BPE105" s="149"/>
      <c r="BPF105" s="149"/>
      <c r="BPG105" s="149"/>
      <c r="BPH105" s="149"/>
      <c r="BPI105" s="149"/>
      <c r="BPJ105" s="149"/>
      <c r="BPK105" s="149"/>
      <c r="BPL105" s="149"/>
      <c r="BPM105" s="149"/>
      <c r="BPN105" s="149"/>
      <c r="BPO105" s="149"/>
      <c r="BPP105" s="149"/>
      <c r="BPQ105" s="149"/>
      <c r="BPR105" s="149"/>
      <c r="BPS105" s="149"/>
      <c r="BPT105" s="149"/>
      <c r="BPU105" s="149"/>
      <c r="BPV105" s="149"/>
      <c r="BPW105" s="149"/>
      <c r="BPX105" s="149"/>
      <c r="BPY105" s="149"/>
      <c r="BPZ105" s="149"/>
      <c r="BQA105" s="149"/>
      <c r="BQB105" s="149"/>
      <c r="BQC105" s="149"/>
      <c r="BQD105" s="149"/>
      <c r="BQE105" s="148"/>
      <c r="BQF105" s="149"/>
      <c r="BQG105" s="149"/>
      <c r="BQH105" s="149"/>
      <c r="BQI105" s="149"/>
      <c r="BQJ105" s="149"/>
      <c r="BQK105" s="149"/>
      <c r="BQL105" s="149"/>
      <c r="BQM105" s="149"/>
      <c r="BQN105" s="149"/>
      <c r="BQO105" s="149"/>
      <c r="BQP105" s="149"/>
      <c r="BQQ105" s="149"/>
      <c r="BQR105" s="149"/>
      <c r="BQS105" s="149"/>
      <c r="BQT105" s="149"/>
      <c r="BQU105" s="149"/>
      <c r="BQV105" s="149"/>
      <c r="BQW105" s="149"/>
      <c r="BQX105" s="149"/>
      <c r="BQY105" s="149"/>
      <c r="BQZ105" s="149"/>
      <c r="BRA105" s="149"/>
      <c r="BRB105" s="149"/>
      <c r="BRC105" s="149"/>
      <c r="BRD105" s="149"/>
      <c r="BRE105" s="149"/>
      <c r="BRF105" s="149"/>
      <c r="BRG105" s="149"/>
      <c r="BRH105" s="149"/>
      <c r="BRI105" s="149"/>
      <c r="BRJ105" s="149"/>
      <c r="BRK105" s="149"/>
      <c r="BRL105" s="149"/>
      <c r="BRM105" s="149"/>
      <c r="BRN105" s="149"/>
      <c r="BRO105" s="149"/>
      <c r="BRP105" s="149"/>
      <c r="BRQ105" s="149"/>
      <c r="BRR105" s="149"/>
      <c r="BRS105" s="149"/>
      <c r="BRT105" s="149"/>
      <c r="BRU105" s="149"/>
      <c r="BRV105" s="149"/>
      <c r="BRW105" s="149"/>
      <c r="BRX105" s="149"/>
      <c r="BRY105" s="149"/>
      <c r="BRZ105" s="149"/>
      <c r="BSA105" s="149"/>
      <c r="BSB105" s="149"/>
      <c r="BSC105" s="149"/>
      <c r="BSD105" s="149"/>
      <c r="BSE105" s="149"/>
      <c r="BSF105" s="149"/>
      <c r="BSG105" s="149"/>
      <c r="BSH105" s="149"/>
      <c r="BSI105" s="149"/>
      <c r="BSJ105" s="149"/>
      <c r="BSK105" s="149"/>
      <c r="BSL105" s="149"/>
      <c r="BSM105" s="149"/>
      <c r="BSN105" s="149"/>
      <c r="BSO105" s="148"/>
      <c r="BSP105" s="149"/>
      <c r="BSQ105" s="149"/>
      <c r="BSR105" s="149"/>
      <c r="BSS105" s="149"/>
      <c r="BST105" s="149"/>
      <c r="BSU105" s="149"/>
      <c r="BSV105" s="149"/>
      <c r="BSW105" s="149"/>
      <c r="BSX105" s="149"/>
      <c r="BSY105" s="149"/>
      <c r="BSZ105" s="149"/>
      <c r="BTA105" s="149"/>
      <c r="BTB105" s="149"/>
      <c r="BTC105" s="149"/>
      <c r="BTD105" s="149"/>
      <c r="BTE105" s="149"/>
      <c r="BTF105" s="149"/>
      <c r="BTG105" s="149"/>
      <c r="BTH105" s="149"/>
      <c r="BTI105" s="149"/>
      <c r="BTJ105" s="149"/>
      <c r="BTK105" s="149"/>
      <c r="BTL105" s="149"/>
      <c r="BTM105" s="149"/>
      <c r="BTN105" s="149"/>
      <c r="BTO105" s="149"/>
      <c r="BTP105" s="149"/>
      <c r="BTQ105" s="149"/>
      <c r="BTR105" s="149"/>
      <c r="BTS105" s="149"/>
      <c r="BTT105" s="149"/>
      <c r="BTU105" s="149"/>
      <c r="BTV105" s="149"/>
      <c r="BTW105" s="149"/>
      <c r="BTX105" s="149"/>
      <c r="BTY105" s="149"/>
      <c r="BTZ105" s="149"/>
      <c r="BUA105" s="149"/>
      <c r="BUB105" s="149"/>
      <c r="BUC105" s="149"/>
      <c r="BUD105" s="149"/>
      <c r="BUE105" s="149"/>
      <c r="BUF105" s="149"/>
      <c r="BUG105" s="149"/>
      <c r="BUH105" s="149"/>
      <c r="BUI105" s="149"/>
      <c r="BUJ105" s="149"/>
      <c r="BUK105" s="149"/>
      <c r="BUL105" s="149"/>
      <c r="BUM105" s="149"/>
      <c r="BUN105" s="149"/>
      <c r="BUO105" s="149"/>
      <c r="BUP105" s="149"/>
      <c r="BUQ105" s="149"/>
      <c r="BUR105" s="149"/>
      <c r="BUS105" s="149"/>
      <c r="BUT105" s="149"/>
      <c r="BUU105" s="149"/>
      <c r="BUV105" s="149"/>
      <c r="BUW105" s="149"/>
      <c r="BUX105" s="149"/>
      <c r="BUY105" s="148"/>
      <c r="BUZ105" s="149"/>
      <c r="BVA105" s="149"/>
      <c r="BVB105" s="149"/>
      <c r="BVC105" s="149"/>
      <c r="BVD105" s="149"/>
      <c r="BVE105" s="149"/>
      <c r="BVF105" s="149"/>
      <c r="BVG105" s="149"/>
      <c r="BVH105" s="149"/>
      <c r="BVI105" s="149"/>
      <c r="BVJ105" s="149"/>
      <c r="BVK105" s="149"/>
      <c r="BVL105" s="149"/>
      <c r="BVM105" s="149"/>
      <c r="BVN105" s="149"/>
      <c r="BVO105" s="149"/>
      <c r="BVP105" s="149"/>
      <c r="BVQ105" s="149"/>
      <c r="BVR105" s="149"/>
      <c r="BVS105" s="149"/>
      <c r="BVT105" s="149"/>
      <c r="BVU105" s="149"/>
      <c r="BVV105" s="149"/>
      <c r="BVW105" s="149"/>
      <c r="BVX105" s="149"/>
      <c r="BVY105" s="149"/>
      <c r="BVZ105" s="149"/>
      <c r="BWA105" s="149"/>
      <c r="BWB105" s="149"/>
      <c r="BWC105" s="149"/>
      <c r="BWD105" s="149"/>
      <c r="BWE105" s="149"/>
      <c r="BWF105" s="149"/>
      <c r="BWG105" s="149"/>
      <c r="BWH105" s="149"/>
      <c r="BWI105" s="149"/>
      <c r="BWJ105" s="149"/>
      <c r="BWK105" s="149"/>
      <c r="BWL105" s="149"/>
      <c r="BWM105" s="149"/>
      <c r="BWN105" s="149"/>
      <c r="BWO105" s="149"/>
      <c r="BWP105" s="149"/>
      <c r="BWQ105" s="149"/>
      <c r="BWR105" s="149"/>
      <c r="BWS105" s="149"/>
      <c r="BWT105" s="149"/>
      <c r="BWU105" s="149"/>
      <c r="BWV105" s="149"/>
      <c r="BWW105" s="149"/>
      <c r="BWX105" s="149"/>
      <c r="BWY105" s="149"/>
      <c r="BWZ105" s="149"/>
      <c r="BXA105" s="149"/>
      <c r="BXB105" s="149"/>
      <c r="BXC105" s="149"/>
      <c r="BXD105" s="149"/>
      <c r="BXE105" s="149"/>
      <c r="BXF105" s="149"/>
      <c r="BXG105" s="149"/>
      <c r="BXH105" s="149"/>
      <c r="BXI105" s="148"/>
      <c r="BXJ105" s="149"/>
      <c r="BXK105" s="149"/>
      <c r="BXL105" s="149"/>
      <c r="BXM105" s="149"/>
      <c r="BXN105" s="149"/>
      <c r="BXO105" s="149"/>
      <c r="BXP105" s="149"/>
      <c r="BXQ105" s="149"/>
      <c r="BXR105" s="149"/>
      <c r="BXS105" s="149"/>
      <c r="BXT105" s="149"/>
      <c r="BXU105" s="149"/>
      <c r="BXV105" s="149"/>
      <c r="BXW105" s="149"/>
      <c r="BXX105" s="149"/>
      <c r="BXY105" s="149"/>
      <c r="BXZ105" s="149"/>
      <c r="BYA105" s="149"/>
      <c r="BYB105" s="149"/>
      <c r="BYC105" s="149"/>
      <c r="BYD105" s="149"/>
      <c r="BYE105" s="149"/>
      <c r="BYF105" s="149"/>
      <c r="BYG105" s="149"/>
      <c r="BYH105" s="149"/>
      <c r="BYI105" s="149"/>
      <c r="BYJ105" s="149"/>
      <c r="BYK105" s="149"/>
      <c r="BYL105" s="149"/>
      <c r="BYM105" s="149"/>
      <c r="BYN105" s="149"/>
      <c r="BYO105" s="149"/>
      <c r="BYP105" s="149"/>
      <c r="BYQ105" s="149"/>
      <c r="BYR105" s="149"/>
      <c r="BYS105" s="149"/>
      <c r="BYT105" s="149"/>
      <c r="BYU105" s="149"/>
      <c r="BYV105" s="149"/>
      <c r="BYW105" s="149"/>
      <c r="BYX105" s="149"/>
      <c r="BYY105" s="149"/>
      <c r="BYZ105" s="149"/>
      <c r="BZA105" s="149"/>
      <c r="BZB105" s="149"/>
      <c r="BZC105" s="149"/>
      <c r="BZD105" s="149"/>
      <c r="BZE105" s="149"/>
      <c r="BZF105" s="149"/>
      <c r="BZG105" s="149"/>
      <c r="BZH105" s="149"/>
      <c r="BZI105" s="149"/>
      <c r="BZJ105" s="149"/>
      <c r="BZK105" s="149"/>
      <c r="BZL105" s="149"/>
      <c r="BZM105" s="149"/>
      <c r="BZN105" s="149"/>
      <c r="BZO105" s="149"/>
      <c r="BZP105" s="149"/>
      <c r="BZQ105" s="149"/>
      <c r="BZR105" s="149"/>
      <c r="BZS105" s="148"/>
      <c r="BZT105" s="149"/>
      <c r="BZU105" s="149"/>
      <c r="BZV105" s="149"/>
      <c r="BZW105" s="149"/>
      <c r="BZX105" s="149"/>
      <c r="BZY105" s="149"/>
      <c r="BZZ105" s="149"/>
      <c r="CAA105" s="149"/>
      <c r="CAB105" s="149"/>
      <c r="CAC105" s="149"/>
      <c r="CAD105" s="149"/>
      <c r="CAE105" s="149"/>
      <c r="CAF105" s="149"/>
      <c r="CAG105" s="149"/>
      <c r="CAH105" s="149"/>
      <c r="CAI105" s="149"/>
      <c r="CAJ105" s="149"/>
      <c r="CAK105" s="149"/>
      <c r="CAL105" s="149"/>
      <c r="CAM105" s="149"/>
      <c r="CAN105" s="149"/>
      <c r="CAO105" s="149"/>
      <c r="CAP105" s="149"/>
      <c r="CAQ105" s="149"/>
      <c r="CAR105" s="149"/>
      <c r="CAS105" s="149"/>
      <c r="CAT105" s="149"/>
      <c r="CAU105" s="149"/>
      <c r="CAV105" s="149"/>
      <c r="CAW105" s="149"/>
      <c r="CAX105" s="149"/>
      <c r="CAY105" s="149"/>
      <c r="CAZ105" s="149"/>
      <c r="CBA105" s="149"/>
      <c r="CBB105" s="149"/>
      <c r="CBC105" s="149"/>
      <c r="CBD105" s="149"/>
      <c r="CBE105" s="149"/>
      <c r="CBF105" s="149"/>
      <c r="CBG105" s="149"/>
      <c r="CBH105" s="149"/>
      <c r="CBI105" s="149"/>
      <c r="CBJ105" s="149"/>
      <c r="CBK105" s="149"/>
      <c r="CBL105" s="149"/>
      <c r="CBM105" s="149"/>
      <c r="CBN105" s="149"/>
      <c r="CBO105" s="149"/>
      <c r="CBP105" s="149"/>
      <c r="CBQ105" s="149"/>
      <c r="CBR105" s="149"/>
      <c r="CBS105" s="149"/>
      <c r="CBT105" s="149"/>
      <c r="CBU105" s="149"/>
      <c r="CBV105" s="149"/>
      <c r="CBW105" s="149"/>
      <c r="CBX105" s="149"/>
      <c r="CBY105" s="149"/>
      <c r="CBZ105" s="149"/>
      <c r="CCA105" s="149"/>
      <c r="CCB105" s="149"/>
      <c r="CCC105" s="148"/>
      <c r="CCD105" s="149"/>
      <c r="CCE105" s="149"/>
      <c r="CCF105" s="149"/>
      <c r="CCG105" s="149"/>
      <c r="CCH105" s="149"/>
      <c r="CCI105" s="149"/>
      <c r="CCJ105" s="149"/>
      <c r="CCK105" s="149"/>
      <c r="CCL105" s="149"/>
      <c r="CCM105" s="149"/>
      <c r="CCN105" s="149"/>
      <c r="CCO105" s="149"/>
      <c r="CCP105" s="149"/>
      <c r="CCQ105" s="149"/>
      <c r="CCR105" s="149"/>
      <c r="CCS105" s="149"/>
      <c r="CCT105" s="149"/>
      <c r="CCU105" s="149"/>
      <c r="CCV105" s="149"/>
      <c r="CCW105" s="149"/>
      <c r="CCX105" s="149"/>
      <c r="CCY105" s="149"/>
      <c r="CCZ105" s="149"/>
      <c r="CDA105" s="149"/>
      <c r="CDB105" s="149"/>
      <c r="CDC105" s="149"/>
      <c r="CDD105" s="149"/>
      <c r="CDE105" s="149"/>
      <c r="CDF105" s="149"/>
      <c r="CDG105" s="149"/>
      <c r="CDH105" s="149"/>
      <c r="CDI105" s="149"/>
      <c r="CDJ105" s="149"/>
      <c r="CDK105" s="149"/>
      <c r="CDL105" s="149"/>
      <c r="CDM105" s="149"/>
      <c r="CDN105" s="149"/>
      <c r="CDO105" s="149"/>
      <c r="CDP105" s="149"/>
      <c r="CDQ105" s="149"/>
      <c r="CDR105" s="149"/>
      <c r="CDS105" s="149"/>
      <c r="CDT105" s="149"/>
      <c r="CDU105" s="149"/>
      <c r="CDV105" s="149"/>
      <c r="CDW105" s="149"/>
      <c r="CDX105" s="149"/>
      <c r="CDY105" s="149"/>
      <c r="CDZ105" s="149"/>
      <c r="CEA105" s="149"/>
      <c r="CEB105" s="149"/>
      <c r="CEC105" s="149"/>
      <c r="CED105" s="149"/>
      <c r="CEE105" s="149"/>
      <c r="CEF105" s="149"/>
      <c r="CEG105" s="149"/>
      <c r="CEH105" s="149"/>
      <c r="CEI105" s="149"/>
      <c r="CEJ105" s="149"/>
      <c r="CEK105" s="149"/>
      <c r="CEL105" s="149"/>
      <c r="CEM105" s="148"/>
      <c r="CEN105" s="149"/>
      <c r="CEO105" s="149"/>
      <c r="CEP105" s="149"/>
      <c r="CEQ105" s="149"/>
      <c r="CER105" s="149"/>
      <c r="CES105" s="149"/>
      <c r="CET105" s="149"/>
      <c r="CEU105" s="149"/>
      <c r="CEV105" s="149"/>
      <c r="CEW105" s="149"/>
      <c r="CEX105" s="149"/>
      <c r="CEY105" s="149"/>
      <c r="CEZ105" s="149"/>
      <c r="CFA105" s="149"/>
      <c r="CFB105" s="149"/>
      <c r="CFC105" s="149"/>
      <c r="CFD105" s="149"/>
      <c r="CFE105" s="149"/>
      <c r="CFF105" s="149"/>
      <c r="CFG105" s="149"/>
      <c r="CFH105" s="149"/>
      <c r="CFI105" s="149"/>
      <c r="CFJ105" s="149"/>
      <c r="CFK105" s="149"/>
      <c r="CFL105" s="149"/>
      <c r="CFM105" s="149"/>
      <c r="CFN105" s="149"/>
      <c r="CFO105" s="149"/>
      <c r="CFP105" s="149"/>
      <c r="CFQ105" s="149"/>
      <c r="CFR105" s="149"/>
      <c r="CFS105" s="149"/>
      <c r="CFT105" s="149"/>
      <c r="CFU105" s="149"/>
      <c r="CFV105" s="149"/>
      <c r="CFW105" s="149"/>
      <c r="CFX105" s="149"/>
      <c r="CFY105" s="149"/>
      <c r="CFZ105" s="149"/>
      <c r="CGA105" s="149"/>
      <c r="CGB105" s="149"/>
      <c r="CGC105" s="149"/>
      <c r="CGD105" s="149"/>
      <c r="CGE105" s="149"/>
      <c r="CGF105" s="149"/>
      <c r="CGG105" s="149"/>
      <c r="CGH105" s="149"/>
      <c r="CGI105" s="149"/>
      <c r="CGJ105" s="149"/>
      <c r="CGK105" s="149"/>
      <c r="CGL105" s="149"/>
      <c r="CGM105" s="149"/>
      <c r="CGN105" s="149"/>
      <c r="CGO105" s="149"/>
      <c r="CGP105" s="149"/>
      <c r="CGQ105" s="149"/>
      <c r="CGR105" s="149"/>
      <c r="CGS105" s="149"/>
      <c r="CGT105" s="149"/>
      <c r="CGU105" s="149"/>
      <c r="CGV105" s="149"/>
      <c r="CGW105" s="148"/>
      <c r="CGX105" s="149"/>
      <c r="CGY105" s="149"/>
      <c r="CGZ105" s="149"/>
      <c r="CHA105" s="149"/>
      <c r="CHB105" s="149"/>
      <c r="CHC105" s="149"/>
      <c r="CHD105" s="149"/>
      <c r="CHE105" s="149"/>
      <c r="CHF105" s="149"/>
      <c r="CHG105" s="149"/>
      <c r="CHH105" s="149"/>
      <c r="CHI105" s="149"/>
      <c r="CHJ105" s="149"/>
      <c r="CHK105" s="149"/>
      <c r="CHL105" s="149"/>
      <c r="CHM105" s="149"/>
      <c r="CHN105" s="149"/>
      <c r="CHO105" s="149"/>
      <c r="CHP105" s="149"/>
      <c r="CHQ105" s="149"/>
      <c r="CHR105" s="149"/>
      <c r="CHS105" s="149"/>
      <c r="CHT105" s="149"/>
      <c r="CHU105" s="149"/>
      <c r="CHV105" s="149"/>
      <c r="CHW105" s="149"/>
      <c r="CHX105" s="149"/>
      <c r="CHY105" s="149"/>
      <c r="CHZ105" s="149"/>
      <c r="CIA105" s="149"/>
      <c r="CIB105" s="149"/>
      <c r="CIC105" s="149"/>
      <c r="CID105" s="149"/>
      <c r="CIE105" s="149"/>
      <c r="CIF105" s="149"/>
      <c r="CIG105" s="149"/>
      <c r="CIH105" s="149"/>
      <c r="CII105" s="149"/>
      <c r="CIJ105" s="149"/>
      <c r="CIK105" s="149"/>
      <c r="CIL105" s="149"/>
      <c r="CIM105" s="149"/>
      <c r="CIN105" s="149"/>
      <c r="CIO105" s="149"/>
      <c r="CIP105" s="149"/>
      <c r="CIQ105" s="149"/>
      <c r="CIR105" s="149"/>
      <c r="CIS105" s="149"/>
      <c r="CIT105" s="149"/>
      <c r="CIU105" s="149"/>
      <c r="CIV105" s="149"/>
      <c r="CIW105" s="149"/>
      <c r="CIX105" s="149"/>
      <c r="CIY105" s="149"/>
      <c r="CIZ105" s="149"/>
      <c r="CJA105" s="149"/>
      <c r="CJB105" s="149"/>
      <c r="CJC105" s="149"/>
      <c r="CJD105" s="149"/>
      <c r="CJE105" s="149"/>
      <c r="CJF105" s="149"/>
      <c r="CJG105" s="148"/>
      <c r="CJH105" s="149"/>
      <c r="CJI105" s="149"/>
      <c r="CJJ105" s="149"/>
      <c r="CJK105" s="149"/>
      <c r="CJL105" s="149"/>
      <c r="CJM105" s="149"/>
      <c r="CJN105" s="149"/>
      <c r="CJO105" s="149"/>
      <c r="CJP105" s="149"/>
      <c r="CJQ105" s="149"/>
      <c r="CJR105" s="149"/>
      <c r="CJS105" s="149"/>
      <c r="CJT105" s="149"/>
      <c r="CJU105" s="149"/>
      <c r="CJV105" s="149"/>
      <c r="CJW105" s="149"/>
      <c r="CJX105" s="149"/>
      <c r="CJY105" s="149"/>
      <c r="CJZ105" s="149"/>
      <c r="CKA105" s="149"/>
      <c r="CKB105" s="149"/>
      <c r="CKC105" s="149"/>
      <c r="CKD105" s="149"/>
      <c r="CKE105" s="149"/>
      <c r="CKF105" s="149"/>
      <c r="CKG105" s="149"/>
      <c r="CKH105" s="149"/>
      <c r="CKI105" s="149"/>
      <c r="CKJ105" s="149"/>
      <c r="CKK105" s="149"/>
      <c r="CKL105" s="149"/>
      <c r="CKM105" s="149"/>
      <c r="CKN105" s="149"/>
      <c r="CKO105" s="149"/>
      <c r="CKP105" s="149"/>
      <c r="CKQ105" s="149"/>
      <c r="CKR105" s="149"/>
      <c r="CKS105" s="149"/>
      <c r="CKT105" s="149"/>
      <c r="CKU105" s="149"/>
      <c r="CKV105" s="149"/>
      <c r="CKW105" s="149"/>
      <c r="CKX105" s="149"/>
      <c r="CKY105" s="149"/>
      <c r="CKZ105" s="149"/>
      <c r="CLA105" s="149"/>
      <c r="CLB105" s="149"/>
      <c r="CLC105" s="149"/>
      <c r="CLD105" s="149"/>
      <c r="CLE105" s="149"/>
      <c r="CLF105" s="149"/>
      <c r="CLG105" s="149"/>
      <c r="CLH105" s="149"/>
      <c r="CLI105" s="149"/>
      <c r="CLJ105" s="149"/>
      <c r="CLK105" s="149"/>
      <c r="CLL105" s="149"/>
      <c r="CLM105" s="149"/>
      <c r="CLN105" s="149"/>
      <c r="CLO105" s="149"/>
      <c r="CLP105" s="149"/>
      <c r="CLQ105" s="148"/>
      <c r="CLR105" s="149"/>
      <c r="CLS105" s="149"/>
      <c r="CLT105" s="149"/>
      <c r="CLU105" s="149"/>
      <c r="CLV105" s="149"/>
      <c r="CLW105" s="149"/>
      <c r="CLX105" s="149"/>
      <c r="CLY105" s="149"/>
      <c r="CLZ105" s="149"/>
      <c r="CMA105" s="149"/>
      <c r="CMB105" s="149"/>
      <c r="CMC105" s="149"/>
      <c r="CMD105" s="149"/>
      <c r="CME105" s="149"/>
      <c r="CMF105" s="149"/>
      <c r="CMG105" s="149"/>
      <c r="CMH105" s="149"/>
      <c r="CMI105" s="149"/>
      <c r="CMJ105" s="149"/>
      <c r="CMK105" s="149"/>
      <c r="CML105" s="149"/>
      <c r="CMM105" s="149"/>
      <c r="CMN105" s="149"/>
      <c r="CMO105" s="149"/>
      <c r="CMP105" s="149"/>
      <c r="CMQ105" s="149"/>
      <c r="CMR105" s="149"/>
      <c r="CMS105" s="149"/>
      <c r="CMT105" s="149"/>
      <c r="CMU105" s="149"/>
      <c r="CMV105" s="149"/>
      <c r="CMW105" s="149"/>
      <c r="CMX105" s="149"/>
      <c r="CMY105" s="149"/>
      <c r="CMZ105" s="149"/>
      <c r="CNA105" s="149"/>
      <c r="CNB105" s="149"/>
      <c r="CNC105" s="149"/>
      <c r="CND105" s="149"/>
      <c r="CNE105" s="149"/>
      <c r="CNF105" s="149"/>
      <c r="CNG105" s="149"/>
      <c r="CNH105" s="149"/>
      <c r="CNI105" s="149"/>
      <c r="CNJ105" s="149"/>
      <c r="CNK105" s="149"/>
      <c r="CNL105" s="149"/>
      <c r="CNM105" s="149"/>
      <c r="CNN105" s="149"/>
      <c r="CNO105" s="149"/>
      <c r="CNP105" s="149"/>
      <c r="CNQ105" s="149"/>
      <c r="CNR105" s="149"/>
      <c r="CNS105" s="149"/>
      <c r="CNT105" s="149"/>
      <c r="CNU105" s="149"/>
      <c r="CNV105" s="149"/>
      <c r="CNW105" s="149"/>
      <c r="CNX105" s="149"/>
      <c r="CNY105" s="149"/>
      <c r="CNZ105" s="149"/>
      <c r="COA105" s="148"/>
      <c r="COB105" s="149"/>
      <c r="COC105" s="149"/>
      <c r="COD105" s="149"/>
      <c r="COE105" s="149"/>
      <c r="COF105" s="149"/>
      <c r="COG105" s="149"/>
      <c r="COH105" s="149"/>
      <c r="COI105" s="149"/>
      <c r="COJ105" s="149"/>
      <c r="COK105" s="149"/>
      <c r="COL105" s="149"/>
      <c r="COM105" s="149"/>
      <c r="CON105" s="149"/>
      <c r="COO105" s="149"/>
      <c r="COP105" s="149"/>
      <c r="COQ105" s="149"/>
      <c r="COR105" s="149"/>
      <c r="COS105" s="149"/>
      <c r="COT105" s="149"/>
      <c r="COU105" s="149"/>
      <c r="COV105" s="149"/>
      <c r="COW105" s="149"/>
      <c r="COX105" s="149"/>
      <c r="COY105" s="149"/>
      <c r="COZ105" s="149"/>
      <c r="CPA105" s="149"/>
      <c r="CPB105" s="149"/>
      <c r="CPC105" s="149"/>
      <c r="CPD105" s="149"/>
      <c r="CPE105" s="149"/>
      <c r="CPF105" s="149"/>
      <c r="CPG105" s="149"/>
      <c r="CPH105" s="149"/>
      <c r="CPI105" s="149"/>
      <c r="CPJ105" s="149"/>
      <c r="CPK105" s="149"/>
      <c r="CPL105" s="149"/>
      <c r="CPM105" s="149"/>
      <c r="CPN105" s="149"/>
      <c r="CPO105" s="149"/>
      <c r="CPP105" s="149"/>
      <c r="CPQ105" s="149"/>
      <c r="CPR105" s="149"/>
      <c r="CPS105" s="149"/>
      <c r="CPT105" s="149"/>
      <c r="CPU105" s="149"/>
      <c r="CPV105" s="149"/>
      <c r="CPW105" s="149"/>
      <c r="CPX105" s="149"/>
      <c r="CPY105" s="149"/>
      <c r="CPZ105" s="149"/>
      <c r="CQA105" s="149"/>
      <c r="CQB105" s="149"/>
      <c r="CQC105" s="149"/>
      <c r="CQD105" s="149"/>
      <c r="CQE105" s="149"/>
      <c r="CQF105" s="149"/>
      <c r="CQG105" s="149"/>
      <c r="CQH105" s="149"/>
      <c r="CQI105" s="149"/>
      <c r="CQJ105" s="149"/>
      <c r="CQK105" s="148"/>
      <c r="CQL105" s="149"/>
      <c r="CQM105" s="149"/>
      <c r="CQN105" s="149"/>
      <c r="CQO105" s="149"/>
      <c r="CQP105" s="149"/>
      <c r="CQQ105" s="149"/>
      <c r="CQR105" s="149"/>
      <c r="CQS105" s="149"/>
      <c r="CQT105" s="149"/>
      <c r="CQU105" s="149"/>
      <c r="CQV105" s="149"/>
      <c r="CQW105" s="149"/>
      <c r="CQX105" s="149"/>
      <c r="CQY105" s="149"/>
      <c r="CQZ105" s="149"/>
      <c r="CRA105" s="149"/>
      <c r="CRB105" s="149"/>
      <c r="CRC105" s="149"/>
      <c r="CRD105" s="149"/>
      <c r="CRE105" s="149"/>
      <c r="CRF105" s="149"/>
      <c r="CRG105" s="149"/>
      <c r="CRH105" s="149"/>
      <c r="CRI105" s="149"/>
      <c r="CRJ105" s="149"/>
      <c r="CRK105" s="149"/>
      <c r="CRL105" s="149"/>
      <c r="CRM105" s="149"/>
      <c r="CRN105" s="149"/>
      <c r="CRO105" s="149"/>
      <c r="CRP105" s="149"/>
      <c r="CRQ105" s="149"/>
      <c r="CRR105" s="149"/>
      <c r="CRS105" s="149"/>
      <c r="CRT105" s="149"/>
      <c r="CRU105" s="149"/>
      <c r="CRV105" s="149"/>
      <c r="CRW105" s="149"/>
      <c r="CRX105" s="149"/>
      <c r="CRY105" s="149"/>
      <c r="CRZ105" s="149"/>
      <c r="CSA105" s="149"/>
      <c r="CSB105" s="149"/>
      <c r="CSC105" s="149"/>
      <c r="CSD105" s="149"/>
      <c r="CSE105" s="149"/>
      <c r="CSF105" s="149"/>
      <c r="CSG105" s="149"/>
      <c r="CSH105" s="149"/>
      <c r="CSI105" s="149"/>
      <c r="CSJ105" s="149"/>
      <c r="CSK105" s="149"/>
      <c r="CSL105" s="149"/>
      <c r="CSM105" s="149"/>
      <c r="CSN105" s="149"/>
      <c r="CSO105" s="149"/>
      <c r="CSP105" s="149"/>
      <c r="CSQ105" s="149"/>
      <c r="CSR105" s="149"/>
      <c r="CSS105" s="149"/>
      <c r="CST105" s="149"/>
      <c r="CSU105" s="148"/>
      <c r="CSV105" s="149"/>
      <c r="CSW105" s="149"/>
      <c r="CSX105" s="149"/>
      <c r="CSY105" s="149"/>
      <c r="CSZ105" s="149"/>
      <c r="CTA105" s="149"/>
      <c r="CTB105" s="149"/>
      <c r="CTC105" s="149"/>
      <c r="CTD105" s="149"/>
      <c r="CTE105" s="149"/>
      <c r="CTF105" s="149"/>
      <c r="CTG105" s="149"/>
      <c r="CTH105" s="149"/>
      <c r="CTI105" s="149"/>
      <c r="CTJ105" s="149"/>
      <c r="CTK105" s="149"/>
      <c r="CTL105" s="149"/>
      <c r="CTM105" s="149"/>
      <c r="CTN105" s="149"/>
      <c r="CTO105" s="149"/>
      <c r="CTP105" s="149"/>
      <c r="CTQ105" s="149"/>
      <c r="CTR105" s="149"/>
      <c r="CTS105" s="149"/>
      <c r="CTT105" s="149"/>
      <c r="CTU105" s="149"/>
      <c r="CTV105" s="149"/>
      <c r="CTW105" s="149"/>
      <c r="CTX105" s="149"/>
      <c r="CTY105" s="149"/>
      <c r="CTZ105" s="149"/>
      <c r="CUA105" s="149"/>
      <c r="CUB105" s="149"/>
      <c r="CUC105" s="149"/>
      <c r="CUD105" s="149"/>
      <c r="CUE105" s="149"/>
      <c r="CUF105" s="149"/>
      <c r="CUG105" s="149"/>
      <c r="CUH105" s="149"/>
      <c r="CUI105" s="149"/>
      <c r="CUJ105" s="149"/>
      <c r="CUK105" s="149"/>
      <c r="CUL105" s="149"/>
      <c r="CUM105" s="149"/>
      <c r="CUN105" s="149"/>
      <c r="CUO105" s="149"/>
      <c r="CUP105" s="149"/>
      <c r="CUQ105" s="149"/>
      <c r="CUR105" s="149"/>
      <c r="CUS105" s="149"/>
      <c r="CUT105" s="149"/>
      <c r="CUU105" s="149"/>
      <c r="CUV105" s="149"/>
      <c r="CUW105" s="149"/>
      <c r="CUX105" s="149"/>
      <c r="CUY105" s="149"/>
      <c r="CUZ105" s="149"/>
      <c r="CVA105" s="149"/>
      <c r="CVB105" s="149"/>
      <c r="CVC105" s="149"/>
      <c r="CVD105" s="149"/>
      <c r="CVE105" s="148"/>
      <c r="CVF105" s="149"/>
      <c r="CVG105" s="149"/>
      <c r="CVH105" s="149"/>
      <c r="CVI105" s="149"/>
      <c r="CVJ105" s="149"/>
      <c r="CVK105" s="149"/>
      <c r="CVL105" s="149"/>
      <c r="CVM105" s="149"/>
      <c r="CVN105" s="149"/>
      <c r="CVO105" s="149"/>
      <c r="CVP105" s="149"/>
      <c r="CVQ105" s="149"/>
      <c r="CVR105" s="149"/>
      <c r="CVS105" s="149"/>
      <c r="CVT105" s="149"/>
      <c r="CVU105" s="149"/>
      <c r="CVV105" s="149"/>
      <c r="CVW105" s="149"/>
      <c r="CVX105" s="149"/>
      <c r="CVY105" s="149"/>
      <c r="CVZ105" s="149"/>
      <c r="CWA105" s="149"/>
      <c r="CWB105" s="149"/>
      <c r="CWC105" s="149"/>
      <c r="CWD105" s="149"/>
      <c r="CWE105" s="149"/>
      <c r="CWF105" s="149"/>
      <c r="CWG105" s="149"/>
      <c r="CWH105" s="149"/>
      <c r="CWI105" s="149"/>
      <c r="CWJ105" s="149"/>
      <c r="CWK105" s="149"/>
      <c r="CWL105" s="149"/>
      <c r="CWM105" s="149"/>
      <c r="CWN105" s="149"/>
      <c r="CWO105" s="149"/>
      <c r="CWP105" s="149"/>
      <c r="CWQ105" s="149"/>
      <c r="CWR105" s="149"/>
      <c r="CWS105" s="149"/>
      <c r="CWT105" s="149"/>
      <c r="CWU105" s="149"/>
      <c r="CWV105" s="149"/>
      <c r="CWW105" s="149"/>
      <c r="CWX105" s="149"/>
      <c r="CWY105" s="149"/>
      <c r="CWZ105" s="149"/>
      <c r="CXA105" s="149"/>
      <c r="CXB105" s="149"/>
      <c r="CXC105" s="149"/>
      <c r="CXD105" s="149"/>
      <c r="CXE105" s="149"/>
      <c r="CXF105" s="149"/>
      <c r="CXG105" s="149"/>
      <c r="CXH105" s="149"/>
      <c r="CXI105" s="149"/>
      <c r="CXJ105" s="149"/>
      <c r="CXK105" s="149"/>
      <c r="CXL105" s="149"/>
      <c r="CXM105" s="149"/>
      <c r="CXN105" s="149"/>
      <c r="CXO105" s="148"/>
      <c r="CXP105" s="149"/>
      <c r="CXQ105" s="149"/>
      <c r="CXR105" s="149"/>
      <c r="CXS105" s="149"/>
      <c r="CXT105" s="149"/>
      <c r="CXU105" s="149"/>
      <c r="CXV105" s="149"/>
      <c r="CXW105" s="149"/>
      <c r="CXX105" s="149"/>
      <c r="CXY105" s="149"/>
      <c r="CXZ105" s="149"/>
      <c r="CYA105" s="149"/>
      <c r="CYB105" s="149"/>
      <c r="CYC105" s="149"/>
      <c r="CYD105" s="149"/>
      <c r="CYE105" s="149"/>
      <c r="CYF105" s="149"/>
      <c r="CYG105" s="149"/>
      <c r="CYH105" s="149"/>
      <c r="CYI105" s="149"/>
      <c r="CYJ105" s="149"/>
      <c r="CYK105" s="149"/>
      <c r="CYL105" s="149"/>
      <c r="CYM105" s="149"/>
      <c r="CYN105" s="149"/>
      <c r="CYO105" s="149"/>
      <c r="CYP105" s="149"/>
      <c r="CYQ105" s="149"/>
      <c r="CYR105" s="149"/>
      <c r="CYS105" s="149"/>
      <c r="CYT105" s="149"/>
      <c r="CYU105" s="149"/>
      <c r="CYV105" s="149"/>
      <c r="CYW105" s="149"/>
      <c r="CYX105" s="149"/>
      <c r="CYY105" s="149"/>
      <c r="CYZ105" s="149"/>
      <c r="CZA105" s="149"/>
      <c r="CZB105" s="149"/>
      <c r="CZC105" s="149"/>
      <c r="CZD105" s="149"/>
      <c r="CZE105" s="149"/>
      <c r="CZF105" s="149"/>
      <c r="CZG105" s="149"/>
      <c r="CZH105" s="149"/>
      <c r="CZI105" s="149"/>
      <c r="CZJ105" s="149"/>
      <c r="CZK105" s="149"/>
      <c r="CZL105" s="149"/>
      <c r="CZM105" s="149"/>
      <c r="CZN105" s="149"/>
      <c r="CZO105" s="149"/>
      <c r="CZP105" s="149"/>
      <c r="CZQ105" s="149"/>
      <c r="CZR105" s="149"/>
      <c r="CZS105" s="149"/>
      <c r="CZT105" s="149"/>
      <c r="CZU105" s="149"/>
      <c r="CZV105" s="149"/>
      <c r="CZW105" s="149"/>
      <c r="CZX105" s="149"/>
      <c r="CZY105" s="148"/>
      <c r="CZZ105" s="149"/>
      <c r="DAA105" s="149"/>
      <c r="DAB105" s="149"/>
      <c r="DAC105" s="149"/>
      <c r="DAD105" s="149"/>
      <c r="DAE105" s="149"/>
      <c r="DAF105" s="149"/>
      <c r="DAG105" s="149"/>
      <c r="DAH105" s="149"/>
      <c r="DAI105" s="149"/>
      <c r="DAJ105" s="149"/>
      <c r="DAK105" s="149"/>
      <c r="DAL105" s="149"/>
      <c r="DAM105" s="149"/>
      <c r="DAN105" s="149"/>
      <c r="DAO105" s="149"/>
      <c r="DAP105" s="149"/>
      <c r="DAQ105" s="149"/>
      <c r="DAR105" s="149"/>
      <c r="DAS105" s="149"/>
      <c r="DAT105" s="149"/>
      <c r="DAU105" s="149"/>
      <c r="DAV105" s="149"/>
      <c r="DAW105" s="149"/>
      <c r="DAX105" s="149"/>
      <c r="DAY105" s="149"/>
      <c r="DAZ105" s="149"/>
      <c r="DBA105" s="149"/>
      <c r="DBB105" s="149"/>
      <c r="DBC105" s="149"/>
      <c r="DBD105" s="149"/>
      <c r="DBE105" s="149"/>
      <c r="DBF105" s="149"/>
      <c r="DBG105" s="149"/>
      <c r="DBH105" s="149"/>
      <c r="DBI105" s="149"/>
      <c r="DBJ105" s="149"/>
      <c r="DBK105" s="149"/>
      <c r="DBL105" s="149"/>
      <c r="DBM105" s="149"/>
      <c r="DBN105" s="149"/>
      <c r="DBO105" s="149"/>
      <c r="DBP105" s="149"/>
      <c r="DBQ105" s="149"/>
      <c r="DBR105" s="149"/>
      <c r="DBS105" s="149"/>
      <c r="DBT105" s="149"/>
      <c r="DBU105" s="149"/>
      <c r="DBV105" s="149"/>
      <c r="DBW105" s="149"/>
      <c r="DBX105" s="149"/>
      <c r="DBY105" s="149"/>
      <c r="DBZ105" s="149"/>
      <c r="DCA105" s="149"/>
      <c r="DCB105" s="149"/>
      <c r="DCC105" s="149"/>
      <c r="DCD105" s="149"/>
      <c r="DCE105" s="149"/>
      <c r="DCF105" s="149"/>
      <c r="DCG105" s="149"/>
      <c r="DCH105" s="149"/>
      <c r="DCI105" s="148"/>
      <c r="DCJ105" s="149"/>
      <c r="DCK105" s="149"/>
      <c r="DCL105" s="149"/>
      <c r="DCM105" s="149"/>
      <c r="DCN105" s="149"/>
      <c r="DCO105" s="149"/>
      <c r="DCP105" s="149"/>
      <c r="DCQ105" s="149"/>
      <c r="DCR105" s="149"/>
      <c r="DCS105" s="149"/>
      <c r="DCT105" s="149"/>
      <c r="DCU105" s="149"/>
      <c r="DCV105" s="149"/>
      <c r="DCW105" s="149"/>
      <c r="DCX105" s="149"/>
      <c r="DCY105" s="149"/>
      <c r="DCZ105" s="149"/>
      <c r="DDA105" s="149"/>
      <c r="DDB105" s="149"/>
      <c r="DDC105" s="149"/>
      <c r="DDD105" s="149"/>
      <c r="DDE105" s="149"/>
      <c r="DDF105" s="149"/>
      <c r="DDG105" s="149"/>
      <c r="DDH105" s="149"/>
      <c r="DDI105" s="149"/>
      <c r="DDJ105" s="149"/>
      <c r="DDK105" s="149"/>
      <c r="DDL105" s="149"/>
      <c r="DDM105" s="149"/>
      <c r="DDN105" s="149"/>
      <c r="DDO105" s="149"/>
      <c r="DDP105" s="149"/>
      <c r="DDQ105" s="149"/>
      <c r="DDR105" s="149"/>
      <c r="DDS105" s="149"/>
      <c r="DDT105" s="149"/>
      <c r="DDU105" s="149"/>
      <c r="DDV105" s="149"/>
      <c r="DDW105" s="149"/>
      <c r="DDX105" s="149"/>
      <c r="DDY105" s="149"/>
      <c r="DDZ105" s="149"/>
      <c r="DEA105" s="149"/>
      <c r="DEB105" s="149"/>
      <c r="DEC105" s="149"/>
      <c r="DED105" s="149"/>
      <c r="DEE105" s="149"/>
      <c r="DEF105" s="149"/>
      <c r="DEG105" s="149"/>
      <c r="DEH105" s="149"/>
      <c r="DEI105" s="149"/>
      <c r="DEJ105" s="149"/>
      <c r="DEK105" s="149"/>
      <c r="DEL105" s="149"/>
      <c r="DEM105" s="149"/>
      <c r="DEN105" s="149"/>
      <c r="DEO105" s="149"/>
      <c r="DEP105" s="149"/>
      <c r="DEQ105" s="149"/>
      <c r="DER105" s="149"/>
      <c r="DES105" s="148"/>
      <c r="DET105" s="149"/>
      <c r="DEU105" s="149"/>
      <c r="DEV105" s="149"/>
      <c r="DEW105" s="149"/>
      <c r="DEX105" s="149"/>
      <c r="DEY105" s="149"/>
      <c r="DEZ105" s="149"/>
      <c r="DFA105" s="149"/>
      <c r="DFB105" s="149"/>
      <c r="DFC105" s="149"/>
      <c r="DFD105" s="149"/>
      <c r="DFE105" s="149"/>
      <c r="DFF105" s="149"/>
      <c r="DFG105" s="149"/>
      <c r="DFH105" s="149"/>
      <c r="DFI105" s="149"/>
      <c r="DFJ105" s="149"/>
      <c r="DFK105" s="149"/>
      <c r="DFL105" s="149"/>
      <c r="DFM105" s="149"/>
      <c r="DFN105" s="149"/>
      <c r="DFO105" s="149"/>
      <c r="DFP105" s="149"/>
      <c r="DFQ105" s="149"/>
      <c r="DFR105" s="149"/>
      <c r="DFS105" s="149"/>
      <c r="DFT105" s="149"/>
      <c r="DFU105" s="149"/>
      <c r="DFV105" s="149"/>
      <c r="DFW105" s="149"/>
      <c r="DFX105" s="149"/>
      <c r="DFY105" s="149"/>
      <c r="DFZ105" s="149"/>
      <c r="DGA105" s="149"/>
      <c r="DGB105" s="149"/>
      <c r="DGC105" s="149"/>
      <c r="DGD105" s="149"/>
      <c r="DGE105" s="149"/>
      <c r="DGF105" s="149"/>
      <c r="DGG105" s="149"/>
      <c r="DGH105" s="149"/>
      <c r="DGI105" s="149"/>
      <c r="DGJ105" s="149"/>
      <c r="DGK105" s="149"/>
      <c r="DGL105" s="149"/>
      <c r="DGM105" s="149"/>
      <c r="DGN105" s="149"/>
      <c r="DGO105" s="149"/>
      <c r="DGP105" s="149"/>
      <c r="DGQ105" s="149"/>
      <c r="DGR105" s="149"/>
      <c r="DGS105" s="149"/>
      <c r="DGT105" s="149"/>
      <c r="DGU105" s="149"/>
      <c r="DGV105" s="149"/>
      <c r="DGW105" s="149"/>
      <c r="DGX105" s="149"/>
      <c r="DGY105" s="149"/>
      <c r="DGZ105" s="149"/>
      <c r="DHA105" s="149"/>
      <c r="DHB105" s="149"/>
      <c r="DHC105" s="148"/>
      <c r="DHD105" s="149"/>
      <c r="DHE105" s="149"/>
      <c r="DHF105" s="149"/>
      <c r="DHG105" s="149"/>
      <c r="DHH105" s="149"/>
      <c r="DHI105" s="149"/>
      <c r="DHJ105" s="149"/>
      <c r="DHK105" s="149"/>
      <c r="DHL105" s="149"/>
      <c r="DHM105" s="149"/>
      <c r="DHN105" s="149"/>
      <c r="DHO105" s="149"/>
      <c r="DHP105" s="149"/>
      <c r="DHQ105" s="149"/>
      <c r="DHR105" s="149"/>
      <c r="DHS105" s="149"/>
      <c r="DHT105" s="149"/>
      <c r="DHU105" s="149"/>
      <c r="DHV105" s="149"/>
      <c r="DHW105" s="149"/>
      <c r="DHX105" s="149"/>
      <c r="DHY105" s="149"/>
      <c r="DHZ105" s="149"/>
      <c r="DIA105" s="149"/>
      <c r="DIB105" s="149"/>
      <c r="DIC105" s="149"/>
      <c r="DID105" s="149"/>
      <c r="DIE105" s="149"/>
      <c r="DIF105" s="149"/>
      <c r="DIG105" s="149"/>
      <c r="DIH105" s="149"/>
      <c r="DII105" s="149"/>
      <c r="DIJ105" s="149"/>
      <c r="DIK105" s="149"/>
      <c r="DIL105" s="149"/>
      <c r="DIM105" s="149"/>
      <c r="DIN105" s="149"/>
      <c r="DIO105" s="149"/>
      <c r="DIP105" s="149"/>
      <c r="DIQ105" s="149"/>
      <c r="DIR105" s="149"/>
      <c r="DIS105" s="149"/>
      <c r="DIT105" s="149"/>
      <c r="DIU105" s="149"/>
      <c r="DIV105" s="149"/>
      <c r="DIW105" s="149"/>
      <c r="DIX105" s="149"/>
      <c r="DIY105" s="149"/>
      <c r="DIZ105" s="149"/>
      <c r="DJA105" s="149"/>
      <c r="DJB105" s="149"/>
      <c r="DJC105" s="149"/>
      <c r="DJD105" s="149"/>
      <c r="DJE105" s="149"/>
      <c r="DJF105" s="149"/>
      <c r="DJG105" s="149"/>
      <c r="DJH105" s="149"/>
      <c r="DJI105" s="149"/>
      <c r="DJJ105" s="149"/>
      <c r="DJK105" s="149"/>
      <c r="DJL105" s="149"/>
      <c r="DJM105" s="148"/>
      <c r="DJN105" s="149"/>
      <c r="DJO105" s="149"/>
      <c r="DJP105" s="149"/>
      <c r="DJQ105" s="149"/>
      <c r="DJR105" s="149"/>
      <c r="DJS105" s="149"/>
      <c r="DJT105" s="149"/>
      <c r="DJU105" s="149"/>
      <c r="DJV105" s="149"/>
      <c r="DJW105" s="149"/>
      <c r="DJX105" s="149"/>
      <c r="DJY105" s="149"/>
      <c r="DJZ105" s="149"/>
      <c r="DKA105" s="149"/>
      <c r="DKB105" s="149"/>
      <c r="DKC105" s="149"/>
      <c r="DKD105" s="149"/>
      <c r="DKE105" s="149"/>
      <c r="DKF105" s="149"/>
      <c r="DKG105" s="149"/>
      <c r="DKH105" s="149"/>
      <c r="DKI105" s="149"/>
      <c r="DKJ105" s="149"/>
      <c r="DKK105" s="149"/>
      <c r="DKL105" s="149"/>
      <c r="DKM105" s="149"/>
      <c r="DKN105" s="149"/>
      <c r="DKO105" s="149"/>
      <c r="DKP105" s="149"/>
      <c r="DKQ105" s="149"/>
      <c r="DKR105" s="149"/>
      <c r="DKS105" s="149"/>
      <c r="DKT105" s="149"/>
      <c r="DKU105" s="149"/>
      <c r="DKV105" s="149"/>
      <c r="DKW105" s="149"/>
      <c r="DKX105" s="149"/>
      <c r="DKY105" s="149"/>
      <c r="DKZ105" s="149"/>
      <c r="DLA105" s="149"/>
      <c r="DLB105" s="149"/>
      <c r="DLC105" s="149"/>
      <c r="DLD105" s="149"/>
      <c r="DLE105" s="149"/>
      <c r="DLF105" s="149"/>
      <c r="DLG105" s="149"/>
      <c r="DLH105" s="149"/>
      <c r="DLI105" s="149"/>
      <c r="DLJ105" s="149"/>
      <c r="DLK105" s="149"/>
      <c r="DLL105" s="149"/>
      <c r="DLM105" s="149"/>
      <c r="DLN105" s="149"/>
      <c r="DLO105" s="149"/>
      <c r="DLP105" s="149"/>
      <c r="DLQ105" s="149"/>
      <c r="DLR105" s="149"/>
      <c r="DLS105" s="149"/>
      <c r="DLT105" s="149"/>
      <c r="DLU105" s="149"/>
      <c r="DLV105" s="149"/>
      <c r="DLW105" s="148"/>
      <c r="DLX105" s="149"/>
      <c r="DLY105" s="149"/>
      <c r="DLZ105" s="149"/>
      <c r="DMA105" s="149"/>
      <c r="DMB105" s="149"/>
      <c r="DMC105" s="149"/>
      <c r="DMD105" s="149"/>
      <c r="DME105" s="149"/>
      <c r="DMF105" s="149"/>
      <c r="DMG105" s="149"/>
      <c r="DMH105" s="149"/>
      <c r="DMI105" s="149"/>
      <c r="DMJ105" s="149"/>
      <c r="DMK105" s="149"/>
      <c r="DML105" s="149"/>
      <c r="DMM105" s="149"/>
      <c r="DMN105" s="149"/>
      <c r="DMO105" s="149"/>
      <c r="DMP105" s="149"/>
      <c r="DMQ105" s="149"/>
      <c r="DMR105" s="149"/>
      <c r="DMS105" s="149"/>
      <c r="DMT105" s="149"/>
      <c r="DMU105" s="149"/>
      <c r="DMV105" s="149"/>
      <c r="DMW105" s="149"/>
      <c r="DMX105" s="149"/>
      <c r="DMY105" s="149"/>
      <c r="DMZ105" s="149"/>
      <c r="DNA105" s="149"/>
      <c r="DNB105" s="149"/>
      <c r="DNC105" s="149"/>
      <c r="DND105" s="149"/>
      <c r="DNE105" s="149"/>
      <c r="DNF105" s="149"/>
      <c r="DNG105" s="149"/>
      <c r="DNH105" s="149"/>
      <c r="DNI105" s="149"/>
      <c r="DNJ105" s="149"/>
      <c r="DNK105" s="149"/>
      <c r="DNL105" s="149"/>
      <c r="DNM105" s="149"/>
      <c r="DNN105" s="149"/>
      <c r="DNO105" s="149"/>
      <c r="DNP105" s="149"/>
      <c r="DNQ105" s="149"/>
      <c r="DNR105" s="149"/>
      <c r="DNS105" s="149"/>
      <c r="DNT105" s="149"/>
      <c r="DNU105" s="149"/>
      <c r="DNV105" s="149"/>
      <c r="DNW105" s="149"/>
      <c r="DNX105" s="149"/>
      <c r="DNY105" s="149"/>
      <c r="DNZ105" s="149"/>
      <c r="DOA105" s="149"/>
      <c r="DOB105" s="149"/>
      <c r="DOC105" s="149"/>
      <c r="DOD105" s="149"/>
      <c r="DOE105" s="149"/>
      <c r="DOF105" s="149"/>
      <c r="DOG105" s="148"/>
      <c r="DOH105" s="149"/>
      <c r="DOI105" s="149"/>
      <c r="DOJ105" s="149"/>
      <c r="DOK105" s="149"/>
      <c r="DOL105" s="149"/>
      <c r="DOM105" s="149"/>
      <c r="DON105" s="149"/>
      <c r="DOO105" s="149"/>
      <c r="DOP105" s="149"/>
      <c r="DOQ105" s="149"/>
      <c r="DOR105" s="149"/>
      <c r="DOS105" s="149"/>
      <c r="DOT105" s="149"/>
      <c r="DOU105" s="149"/>
      <c r="DOV105" s="149"/>
      <c r="DOW105" s="149"/>
      <c r="DOX105" s="149"/>
      <c r="DOY105" s="149"/>
      <c r="DOZ105" s="149"/>
      <c r="DPA105" s="149"/>
      <c r="DPB105" s="149"/>
      <c r="DPC105" s="149"/>
      <c r="DPD105" s="149"/>
      <c r="DPE105" s="149"/>
      <c r="DPF105" s="149"/>
      <c r="DPG105" s="149"/>
      <c r="DPH105" s="149"/>
      <c r="DPI105" s="149"/>
      <c r="DPJ105" s="149"/>
      <c r="DPK105" s="149"/>
      <c r="DPL105" s="149"/>
      <c r="DPM105" s="149"/>
      <c r="DPN105" s="149"/>
      <c r="DPO105" s="149"/>
      <c r="DPP105" s="149"/>
      <c r="DPQ105" s="149"/>
      <c r="DPR105" s="149"/>
      <c r="DPS105" s="149"/>
      <c r="DPT105" s="149"/>
      <c r="DPU105" s="149"/>
      <c r="DPV105" s="149"/>
      <c r="DPW105" s="149"/>
      <c r="DPX105" s="149"/>
      <c r="DPY105" s="149"/>
      <c r="DPZ105" s="149"/>
      <c r="DQA105" s="149"/>
      <c r="DQB105" s="149"/>
      <c r="DQC105" s="149"/>
      <c r="DQD105" s="149"/>
      <c r="DQE105" s="149"/>
      <c r="DQF105" s="149"/>
      <c r="DQG105" s="149"/>
      <c r="DQH105" s="149"/>
      <c r="DQI105" s="149"/>
      <c r="DQJ105" s="149"/>
      <c r="DQK105" s="149"/>
      <c r="DQL105" s="149"/>
      <c r="DQM105" s="149"/>
      <c r="DQN105" s="149"/>
      <c r="DQO105" s="149"/>
      <c r="DQP105" s="149"/>
      <c r="DQQ105" s="148"/>
      <c r="DQR105" s="149"/>
      <c r="DQS105" s="149"/>
      <c r="DQT105" s="149"/>
      <c r="DQU105" s="149"/>
      <c r="DQV105" s="149"/>
      <c r="DQW105" s="149"/>
      <c r="DQX105" s="149"/>
      <c r="DQY105" s="149"/>
      <c r="DQZ105" s="149"/>
      <c r="DRA105" s="149"/>
      <c r="DRB105" s="149"/>
      <c r="DRC105" s="149"/>
      <c r="DRD105" s="149"/>
      <c r="DRE105" s="149"/>
      <c r="DRF105" s="149"/>
      <c r="DRG105" s="149"/>
      <c r="DRH105" s="149"/>
      <c r="DRI105" s="149"/>
      <c r="DRJ105" s="149"/>
      <c r="DRK105" s="149"/>
      <c r="DRL105" s="149"/>
      <c r="DRM105" s="149"/>
      <c r="DRN105" s="149"/>
      <c r="DRO105" s="149"/>
      <c r="DRP105" s="149"/>
      <c r="DRQ105" s="149"/>
      <c r="DRR105" s="149"/>
      <c r="DRS105" s="149"/>
      <c r="DRT105" s="149"/>
      <c r="DRU105" s="149"/>
      <c r="DRV105" s="149"/>
      <c r="DRW105" s="149"/>
      <c r="DRX105" s="149"/>
      <c r="DRY105" s="149"/>
      <c r="DRZ105" s="149"/>
      <c r="DSA105" s="149"/>
      <c r="DSB105" s="149"/>
      <c r="DSC105" s="149"/>
      <c r="DSD105" s="149"/>
      <c r="DSE105" s="149"/>
      <c r="DSF105" s="149"/>
      <c r="DSG105" s="149"/>
      <c r="DSH105" s="149"/>
      <c r="DSI105" s="149"/>
      <c r="DSJ105" s="149"/>
      <c r="DSK105" s="149"/>
      <c r="DSL105" s="149"/>
      <c r="DSM105" s="149"/>
      <c r="DSN105" s="149"/>
      <c r="DSO105" s="149"/>
      <c r="DSP105" s="149"/>
      <c r="DSQ105" s="149"/>
      <c r="DSR105" s="149"/>
      <c r="DSS105" s="149"/>
      <c r="DST105" s="149"/>
      <c r="DSU105" s="149"/>
      <c r="DSV105" s="149"/>
      <c r="DSW105" s="149"/>
      <c r="DSX105" s="149"/>
      <c r="DSY105" s="149"/>
      <c r="DSZ105" s="149"/>
      <c r="DTA105" s="148"/>
      <c r="DTB105" s="149"/>
      <c r="DTC105" s="149"/>
      <c r="DTD105" s="149"/>
      <c r="DTE105" s="149"/>
      <c r="DTF105" s="149"/>
      <c r="DTG105" s="149"/>
      <c r="DTH105" s="149"/>
      <c r="DTI105" s="149"/>
      <c r="DTJ105" s="149"/>
      <c r="DTK105" s="149"/>
      <c r="DTL105" s="149"/>
      <c r="DTM105" s="149"/>
      <c r="DTN105" s="149"/>
      <c r="DTO105" s="149"/>
      <c r="DTP105" s="149"/>
      <c r="DTQ105" s="149"/>
      <c r="DTR105" s="149"/>
      <c r="DTS105" s="149"/>
      <c r="DTT105" s="149"/>
      <c r="DTU105" s="149"/>
      <c r="DTV105" s="149"/>
      <c r="DTW105" s="149"/>
      <c r="DTX105" s="149"/>
      <c r="DTY105" s="149"/>
      <c r="DTZ105" s="149"/>
      <c r="DUA105" s="149"/>
      <c r="DUB105" s="149"/>
      <c r="DUC105" s="149"/>
      <c r="DUD105" s="149"/>
      <c r="DUE105" s="149"/>
      <c r="DUF105" s="149"/>
      <c r="DUG105" s="149"/>
      <c r="DUH105" s="149"/>
      <c r="DUI105" s="149"/>
      <c r="DUJ105" s="149"/>
      <c r="DUK105" s="149"/>
      <c r="DUL105" s="149"/>
      <c r="DUM105" s="149"/>
      <c r="DUN105" s="149"/>
      <c r="DUO105" s="149"/>
      <c r="DUP105" s="149"/>
      <c r="DUQ105" s="149"/>
      <c r="DUR105" s="149"/>
      <c r="DUS105" s="149"/>
      <c r="DUT105" s="149"/>
      <c r="DUU105" s="149"/>
      <c r="DUV105" s="149"/>
      <c r="DUW105" s="149"/>
      <c r="DUX105" s="149"/>
      <c r="DUY105" s="149"/>
      <c r="DUZ105" s="149"/>
      <c r="DVA105" s="149"/>
      <c r="DVB105" s="149"/>
      <c r="DVC105" s="149"/>
      <c r="DVD105" s="149"/>
      <c r="DVE105" s="149"/>
      <c r="DVF105" s="149"/>
      <c r="DVG105" s="149"/>
      <c r="DVH105" s="149"/>
      <c r="DVI105" s="149"/>
      <c r="DVJ105" s="149"/>
      <c r="DVK105" s="148"/>
      <c r="DVL105" s="149"/>
      <c r="DVM105" s="149"/>
      <c r="DVN105" s="149"/>
      <c r="DVO105" s="149"/>
      <c r="DVP105" s="149"/>
      <c r="DVQ105" s="149"/>
      <c r="DVR105" s="149"/>
      <c r="DVS105" s="149"/>
      <c r="DVT105" s="149"/>
      <c r="DVU105" s="149"/>
      <c r="DVV105" s="149"/>
      <c r="DVW105" s="149"/>
      <c r="DVX105" s="149"/>
      <c r="DVY105" s="149"/>
      <c r="DVZ105" s="149"/>
      <c r="DWA105" s="149"/>
      <c r="DWB105" s="149"/>
      <c r="DWC105" s="149"/>
      <c r="DWD105" s="149"/>
      <c r="DWE105" s="149"/>
      <c r="DWF105" s="149"/>
      <c r="DWG105" s="149"/>
      <c r="DWH105" s="149"/>
      <c r="DWI105" s="149"/>
      <c r="DWJ105" s="149"/>
      <c r="DWK105" s="149"/>
      <c r="DWL105" s="149"/>
      <c r="DWM105" s="149"/>
      <c r="DWN105" s="149"/>
      <c r="DWO105" s="149"/>
      <c r="DWP105" s="149"/>
      <c r="DWQ105" s="149"/>
      <c r="DWR105" s="149"/>
      <c r="DWS105" s="149"/>
      <c r="DWT105" s="149"/>
      <c r="DWU105" s="149"/>
      <c r="DWV105" s="149"/>
      <c r="DWW105" s="149"/>
      <c r="DWX105" s="149"/>
      <c r="DWY105" s="149"/>
      <c r="DWZ105" s="149"/>
      <c r="DXA105" s="149"/>
      <c r="DXB105" s="149"/>
      <c r="DXC105" s="149"/>
      <c r="DXD105" s="149"/>
      <c r="DXE105" s="149"/>
      <c r="DXF105" s="149"/>
      <c r="DXG105" s="149"/>
      <c r="DXH105" s="149"/>
      <c r="DXI105" s="149"/>
      <c r="DXJ105" s="149"/>
      <c r="DXK105" s="149"/>
      <c r="DXL105" s="149"/>
      <c r="DXM105" s="149"/>
      <c r="DXN105" s="149"/>
      <c r="DXO105" s="149"/>
      <c r="DXP105" s="149"/>
      <c r="DXQ105" s="149"/>
      <c r="DXR105" s="149"/>
      <c r="DXS105" s="149"/>
      <c r="DXT105" s="149"/>
      <c r="DXU105" s="148"/>
      <c r="DXV105" s="149"/>
      <c r="DXW105" s="149"/>
      <c r="DXX105" s="149"/>
      <c r="DXY105" s="149"/>
      <c r="DXZ105" s="149"/>
      <c r="DYA105" s="149"/>
      <c r="DYB105" s="149"/>
      <c r="DYC105" s="149"/>
      <c r="DYD105" s="149"/>
      <c r="DYE105" s="149"/>
      <c r="DYF105" s="149"/>
      <c r="DYG105" s="149"/>
      <c r="DYH105" s="149"/>
      <c r="DYI105" s="149"/>
      <c r="DYJ105" s="149"/>
      <c r="DYK105" s="149"/>
      <c r="DYL105" s="149"/>
      <c r="DYM105" s="149"/>
      <c r="DYN105" s="149"/>
      <c r="DYO105" s="149"/>
      <c r="DYP105" s="149"/>
      <c r="DYQ105" s="149"/>
      <c r="DYR105" s="149"/>
      <c r="DYS105" s="149"/>
      <c r="DYT105" s="149"/>
      <c r="DYU105" s="149"/>
      <c r="DYV105" s="149"/>
      <c r="DYW105" s="149"/>
      <c r="DYX105" s="149"/>
      <c r="DYY105" s="149"/>
      <c r="DYZ105" s="149"/>
      <c r="DZA105" s="149"/>
      <c r="DZB105" s="149"/>
      <c r="DZC105" s="149"/>
      <c r="DZD105" s="149"/>
      <c r="DZE105" s="149"/>
      <c r="DZF105" s="149"/>
      <c r="DZG105" s="149"/>
      <c r="DZH105" s="149"/>
      <c r="DZI105" s="149"/>
      <c r="DZJ105" s="149"/>
      <c r="DZK105" s="149"/>
      <c r="DZL105" s="149"/>
      <c r="DZM105" s="149"/>
      <c r="DZN105" s="149"/>
      <c r="DZO105" s="149"/>
      <c r="DZP105" s="149"/>
      <c r="DZQ105" s="149"/>
      <c r="DZR105" s="149"/>
      <c r="DZS105" s="149"/>
      <c r="DZT105" s="149"/>
      <c r="DZU105" s="149"/>
      <c r="DZV105" s="149"/>
      <c r="DZW105" s="149"/>
      <c r="DZX105" s="149"/>
      <c r="DZY105" s="149"/>
      <c r="DZZ105" s="149"/>
      <c r="EAA105" s="149"/>
      <c r="EAB105" s="149"/>
      <c r="EAC105" s="149"/>
      <c r="EAD105" s="149"/>
      <c r="EAE105" s="148"/>
      <c r="EAF105" s="149"/>
      <c r="EAG105" s="149"/>
      <c r="EAH105" s="149"/>
      <c r="EAI105" s="149"/>
      <c r="EAJ105" s="149"/>
      <c r="EAK105" s="149"/>
      <c r="EAL105" s="149"/>
      <c r="EAM105" s="149"/>
      <c r="EAN105" s="149"/>
      <c r="EAO105" s="149"/>
      <c r="EAP105" s="149"/>
      <c r="EAQ105" s="149"/>
      <c r="EAR105" s="149"/>
      <c r="EAS105" s="149"/>
      <c r="EAT105" s="149"/>
      <c r="EAU105" s="149"/>
      <c r="EAV105" s="149"/>
      <c r="EAW105" s="149"/>
      <c r="EAX105" s="149"/>
      <c r="EAY105" s="149"/>
      <c r="EAZ105" s="149"/>
      <c r="EBA105" s="149"/>
      <c r="EBB105" s="149"/>
      <c r="EBC105" s="149"/>
      <c r="EBD105" s="149"/>
      <c r="EBE105" s="149"/>
      <c r="EBF105" s="149"/>
      <c r="EBG105" s="149"/>
      <c r="EBH105" s="149"/>
      <c r="EBI105" s="149"/>
      <c r="EBJ105" s="149"/>
      <c r="EBK105" s="149"/>
      <c r="EBL105" s="149"/>
      <c r="EBM105" s="149"/>
      <c r="EBN105" s="149"/>
      <c r="EBO105" s="149"/>
      <c r="EBP105" s="149"/>
      <c r="EBQ105" s="149"/>
      <c r="EBR105" s="149"/>
      <c r="EBS105" s="149"/>
      <c r="EBT105" s="149"/>
      <c r="EBU105" s="149"/>
      <c r="EBV105" s="149"/>
      <c r="EBW105" s="149"/>
      <c r="EBX105" s="149"/>
      <c r="EBY105" s="149"/>
      <c r="EBZ105" s="149"/>
      <c r="ECA105" s="149"/>
      <c r="ECB105" s="149"/>
      <c r="ECC105" s="149"/>
      <c r="ECD105" s="149"/>
      <c r="ECE105" s="149"/>
      <c r="ECF105" s="149"/>
      <c r="ECG105" s="149"/>
      <c r="ECH105" s="149"/>
      <c r="ECI105" s="149"/>
      <c r="ECJ105" s="149"/>
      <c r="ECK105" s="149"/>
      <c r="ECL105" s="149"/>
      <c r="ECM105" s="149"/>
      <c r="ECN105" s="149"/>
      <c r="ECO105" s="148"/>
      <c r="ECP105" s="149"/>
      <c r="ECQ105" s="149"/>
      <c r="ECR105" s="149"/>
      <c r="ECS105" s="149"/>
      <c r="ECT105" s="149"/>
      <c r="ECU105" s="149"/>
      <c r="ECV105" s="149"/>
      <c r="ECW105" s="149"/>
      <c r="ECX105" s="149"/>
      <c r="ECY105" s="149"/>
      <c r="ECZ105" s="149"/>
      <c r="EDA105" s="149"/>
      <c r="EDB105" s="149"/>
      <c r="EDC105" s="149"/>
      <c r="EDD105" s="149"/>
      <c r="EDE105" s="149"/>
      <c r="EDF105" s="149"/>
      <c r="EDG105" s="149"/>
      <c r="EDH105" s="149"/>
      <c r="EDI105" s="149"/>
      <c r="EDJ105" s="149"/>
      <c r="EDK105" s="149"/>
      <c r="EDL105" s="149"/>
      <c r="EDM105" s="149"/>
      <c r="EDN105" s="149"/>
      <c r="EDO105" s="149"/>
      <c r="EDP105" s="149"/>
      <c r="EDQ105" s="149"/>
      <c r="EDR105" s="149"/>
      <c r="EDS105" s="149"/>
      <c r="EDT105" s="149"/>
      <c r="EDU105" s="149"/>
      <c r="EDV105" s="149"/>
      <c r="EDW105" s="149"/>
      <c r="EDX105" s="149"/>
      <c r="EDY105" s="149"/>
      <c r="EDZ105" s="149"/>
      <c r="EEA105" s="149"/>
      <c r="EEB105" s="149"/>
      <c r="EEC105" s="149"/>
      <c r="EED105" s="149"/>
      <c r="EEE105" s="149"/>
      <c r="EEF105" s="149"/>
      <c r="EEG105" s="149"/>
      <c r="EEH105" s="149"/>
      <c r="EEI105" s="149"/>
      <c r="EEJ105" s="149"/>
      <c r="EEK105" s="149"/>
      <c r="EEL105" s="149"/>
      <c r="EEM105" s="149"/>
      <c r="EEN105" s="149"/>
      <c r="EEO105" s="149"/>
      <c r="EEP105" s="149"/>
      <c r="EEQ105" s="149"/>
      <c r="EER105" s="149"/>
      <c r="EES105" s="149"/>
      <c r="EET105" s="149"/>
      <c r="EEU105" s="149"/>
      <c r="EEV105" s="149"/>
      <c r="EEW105" s="149"/>
      <c r="EEX105" s="149"/>
      <c r="EEY105" s="148"/>
      <c r="EEZ105" s="149"/>
      <c r="EFA105" s="149"/>
      <c r="EFB105" s="149"/>
      <c r="EFC105" s="149"/>
      <c r="EFD105" s="149"/>
      <c r="EFE105" s="149"/>
      <c r="EFF105" s="149"/>
      <c r="EFG105" s="149"/>
      <c r="EFH105" s="149"/>
      <c r="EFI105" s="149"/>
      <c r="EFJ105" s="149"/>
      <c r="EFK105" s="149"/>
      <c r="EFL105" s="149"/>
      <c r="EFM105" s="149"/>
      <c r="EFN105" s="149"/>
      <c r="EFO105" s="149"/>
      <c r="EFP105" s="149"/>
      <c r="EFQ105" s="149"/>
      <c r="EFR105" s="149"/>
      <c r="EFS105" s="149"/>
      <c r="EFT105" s="149"/>
      <c r="EFU105" s="149"/>
      <c r="EFV105" s="149"/>
      <c r="EFW105" s="149"/>
      <c r="EFX105" s="149"/>
      <c r="EFY105" s="149"/>
      <c r="EFZ105" s="149"/>
      <c r="EGA105" s="149"/>
      <c r="EGB105" s="149"/>
      <c r="EGC105" s="149"/>
      <c r="EGD105" s="149"/>
      <c r="EGE105" s="149"/>
      <c r="EGF105" s="149"/>
      <c r="EGG105" s="149"/>
      <c r="EGH105" s="149"/>
      <c r="EGI105" s="149"/>
      <c r="EGJ105" s="149"/>
      <c r="EGK105" s="149"/>
      <c r="EGL105" s="149"/>
      <c r="EGM105" s="149"/>
      <c r="EGN105" s="149"/>
      <c r="EGO105" s="149"/>
      <c r="EGP105" s="149"/>
      <c r="EGQ105" s="149"/>
      <c r="EGR105" s="149"/>
      <c r="EGS105" s="149"/>
      <c r="EGT105" s="149"/>
      <c r="EGU105" s="149"/>
      <c r="EGV105" s="149"/>
      <c r="EGW105" s="149"/>
      <c r="EGX105" s="149"/>
      <c r="EGY105" s="149"/>
      <c r="EGZ105" s="149"/>
      <c r="EHA105" s="149"/>
      <c r="EHB105" s="149"/>
      <c r="EHC105" s="149"/>
      <c r="EHD105" s="149"/>
      <c r="EHE105" s="149"/>
      <c r="EHF105" s="149"/>
      <c r="EHG105" s="149"/>
      <c r="EHH105" s="149"/>
      <c r="EHI105" s="148"/>
      <c r="EHJ105" s="149"/>
      <c r="EHK105" s="149"/>
      <c r="EHL105" s="149"/>
      <c r="EHM105" s="149"/>
      <c r="EHN105" s="149"/>
      <c r="EHO105" s="149"/>
      <c r="EHP105" s="149"/>
      <c r="EHQ105" s="149"/>
      <c r="EHR105" s="149"/>
      <c r="EHS105" s="149"/>
      <c r="EHT105" s="149"/>
      <c r="EHU105" s="149"/>
      <c r="EHV105" s="149"/>
      <c r="EHW105" s="149"/>
      <c r="EHX105" s="149"/>
      <c r="EHY105" s="149"/>
      <c r="EHZ105" s="149"/>
      <c r="EIA105" s="149"/>
      <c r="EIB105" s="149"/>
      <c r="EIC105" s="149"/>
      <c r="EID105" s="149"/>
      <c r="EIE105" s="149"/>
      <c r="EIF105" s="149"/>
      <c r="EIG105" s="149"/>
      <c r="EIH105" s="149"/>
      <c r="EII105" s="149"/>
      <c r="EIJ105" s="149"/>
      <c r="EIK105" s="149"/>
      <c r="EIL105" s="149"/>
      <c r="EIM105" s="149"/>
      <c r="EIN105" s="149"/>
      <c r="EIO105" s="149"/>
      <c r="EIP105" s="149"/>
      <c r="EIQ105" s="149"/>
      <c r="EIR105" s="149"/>
      <c r="EIS105" s="149"/>
      <c r="EIT105" s="149"/>
      <c r="EIU105" s="149"/>
      <c r="EIV105" s="149"/>
      <c r="EIW105" s="149"/>
      <c r="EIX105" s="149"/>
      <c r="EIY105" s="149"/>
      <c r="EIZ105" s="149"/>
      <c r="EJA105" s="149"/>
      <c r="EJB105" s="149"/>
      <c r="EJC105" s="149"/>
      <c r="EJD105" s="149"/>
      <c r="EJE105" s="149"/>
      <c r="EJF105" s="149"/>
      <c r="EJG105" s="149"/>
      <c r="EJH105" s="149"/>
      <c r="EJI105" s="149"/>
      <c r="EJJ105" s="149"/>
      <c r="EJK105" s="149"/>
      <c r="EJL105" s="149"/>
      <c r="EJM105" s="149"/>
      <c r="EJN105" s="149"/>
      <c r="EJO105" s="149"/>
      <c r="EJP105" s="149"/>
      <c r="EJQ105" s="149"/>
      <c r="EJR105" s="149"/>
      <c r="EJS105" s="148"/>
      <c r="EJT105" s="149"/>
      <c r="EJU105" s="149"/>
      <c r="EJV105" s="149"/>
      <c r="EJW105" s="149"/>
      <c r="EJX105" s="149"/>
      <c r="EJY105" s="149"/>
      <c r="EJZ105" s="149"/>
      <c r="EKA105" s="149"/>
      <c r="EKB105" s="149"/>
      <c r="EKC105" s="149"/>
      <c r="EKD105" s="149"/>
      <c r="EKE105" s="149"/>
      <c r="EKF105" s="149"/>
      <c r="EKG105" s="149"/>
      <c r="EKH105" s="149"/>
      <c r="EKI105" s="149"/>
      <c r="EKJ105" s="149"/>
      <c r="EKK105" s="149"/>
      <c r="EKL105" s="149"/>
      <c r="EKM105" s="149"/>
      <c r="EKN105" s="149"/>
      <c r="EKO105" s="149"/>
      <c r="EKP105" s="149"/>
      <c r="EKQ105" s="149"/>
      <c r="EKR105" s="149"/>
      <c r="EKS105" s="149"/>
      <c r="EKT105" s="149"/>
      <c r="EKU105" s="149"/>
      <c r="EKV105" s="149"/>
      <c r="EKW105" s="149"/>
      <c r="EKX105" s="149"/>
      <c r="EKY105" s="149"/>
      <c r="EKZ105" s="149"/>
      <c r="ELA105" s="149"/>
      <c r="ELB105" s="149"/>
      <c r="ELC105" s="149"/>
      <c r="ELD105" s="149"/>
      <c r="ELE105" s="149"/>
      <c r="ELF105" s="149"/>
      <c r="ELG105" s="149"/>
      <c r="ELH105" s="149"/>
      <c r="ELI105" s="149"/>
      <c r="ELJ105" s="149"/>
      <c r="ELK105" s="149"/>
      <c r="ELL105" s="149"/>
      <c r="ELM105" s="149"/>
      <c r="ELN105" s="149"/>
      <c r="ELO105" s="149"/>
      <c r="ELP105" s="149"/>
      <c r="ELQ105" s="149"/>
      <c r="ELR105" s="149"/>
      <c r="ELS105" s="149"/>
      <c r="ELT105" s="149"/>
      <c r="ELU105" s="149"/>
      <c r="ELV105" s="149"/>
      <c r="ELW105" s="149"/>
      <c r="ELX105" s="149"/>
      <c r="ELY105" s="149"/>
      <c r="ELZ105" s="149"/>
      <c r="EMA105" s="149"/>
      <c r="EMB105" s="149"/>
      <c r="EMC105" s="148"/>
      <c r="EMD105" s="149"/>
      <c r="EME105" s="149"/>
      <c r="EMF105" s="149"/>
      <c r="EMG105" s="149"/>
      <c r="EMH105" s="149"/>
      <c r="EMI105" s="149"/>
      <c r="EMJ105" s="149"/>
      <c r="EMK105" s="149"/>
      <c r="EML105" s="149"/>
      <c r="EMM105" s="149"/>
      <c r="EMN105" s="149"/>
      <c r="EMO105" s="149"/>
      <c r="EMP105" s="149"/>
      <c r="EMQ105" s="149"/>
      <c r="EMR105" s="149"/>
      <c r="EMS105" s="149"/>
      <c r="EMT105" s="149"/>
      <c r="EMU105" s="149"/>
      <c r="EMV105" s="149"/>
      <c r="EMW105" s="149"/>
      <c r="EMX105" s="149"/>
      <c r="EMY105" s="149"/>
      <c r="EMZ105" s="149"/>
      <c r="ENA105" s="149"/>
      <c r="ENB105" s="149"/>
      <c r="ENC105" s="149"/>
      <c r="END105" s="149"/>
      <c r="ENE105" s="149"/>
      <c r="ENF105" s="149"/>
      <c r="ENG105" s="149"/>
      <c r="ENH105" s="149"/>
      <c r="ENI105" s="149"/>
      <c r="ENJ105" s="149"/>
      <c r="ENK105" s="149"/>
      <c r="ENL105" s="149"/>
      <c r="ENM105" s="149"/>
      <c r="ENN105" s="149"/>
      <c r="ENO105" s="149"/>
      <c r="ENP105" s="149"/>
      <c r="ENQ105" s="149"/>
      <c r="ENR105" s="149"/>
      <c r="ENS105" s="149"/>
      <c r="ENT105" s="149"/>
      <c r="ENU105" s="149"/>
      <c r="ENV105" s="149"/>
      <c r="ENW105" s="149"/>
      <c r="ENX105" s="149"/>
      <c r="ENY105" s="149"/>
      <c r="ENZ105" s="149"/>
      <c r="EOA105" s="149"/>
      <c r="EOB105" s="149"/>
      <c r="EOC105" s="149"/>
      <c r="EOD105" s="149"/>
      <c r="EOE105" s="149"/>
      <c r="EOF105" s="149"/>
      <c r="EOG105" s="149"/>
      <c r="EOH105" s="149"/>
      <c r="EOI105" s="149"/>
      <c r="EOJ105" s="149"/>
      <c r="EOK105" s="149"/>
      <c r="EOL105" s="149"/>
      <c r="EOM105" s="148"/>
      <c r="EON105" s="149"/>
      <c r="EOO105" s="149"/>
      <c r="EOP105" s="149"/>
      <c r="EOQ105" s="149"/>
      <c r="EOR105" s="149"/>
      <c r="EOS105" s="149"/>
      <c r="EOT105" s="149"/>
      <c r="EOU105" s="149"/>
      <c r="EOV105" s="149"/>
      <c r="EOW105" s="149"/>
      <c r="EOX105" s="149"/>
      <c r="EOY105" s="149"/>
      <c r="EOZ105" s="149"/>
      <c r="EPA105" s="149"/>
      <c r="EPB105" s="149"/>
      <c r="EPC105" s="149"/>
      <c r="EPD105" s="149"/>
      <c r="EPE105" s="149"/>
      <c r="EPF105" s="149"/>
      <c r="EPG105" s="149"/>
      <c r="EPH105" s="149"/>
      <c r="EPI105" s="149"/>
      <c r="EPJ105" s="149"/>
      <c r="EPK105" s="149"/>
      <c r="EPL105" s="149"/>
      <c r="EPM105" s="149"/>
      <c r="EPN105" s="149"/>
      <c r="EPO105" s="149"/>
      <c r="EPP105" s="149"/>
      <c r="EPQ105" s="149"/>
      <c r="EPR105" s="149"/>
      <c r="EPS105" s="149"/>
      <c r="EPT105" s="149"/>
      <c r="EPU105" s="149"/>
      <c r="EPV105" s="149"/>
      <c r="EPW105" s="149"/>
      <c r="EPX105" s="149"/>
      <c r="EPY105" s="149"/>
      <c r="EPZ105" s="149"/>
      <c r="EQA105" s="149"/>
      <c r="EQB105" s="149"/>
      <c r="EQC105" s="149"/>
      <c r="EQD105" s="149"/>
      <c r="EQE105" s="149"/>
      <c r="EQF105" s="149"/>
      <c r="EQG105" s="149"/>
      <c r="EQH105" s="149"/>
      <c r="EQI105" s="149"/>
      <c r="EQJ105" s="149"/>
      <c r="EQK105" s="149"/>
      <c r="EQL105" s="149"/>
      <c r="EQM105" s="149"/>
      <c r="EQN105" s="149"/>
      <c r="EQO105" s="149"/>
      <c r="EQP105" s="149"/>
      <c r="EQQ105" s="149"/>
      <c r="EQR105" s="149"/>
      <c r="EQS105" s="149"/>
      <c r="EQT105" s="149"/>
      <c r="EQU105" s="149"/>
      <c r="EQV105" s="149"/>
      <c r="EQW105" s="148"/>
      <c r="EQX105" s="149"/>
      <c r="EQY105" s="149"/>
      <c r="EQZ105" s="149"/>
      <c r="ERA105" s="149"/>
      <c r="ERB105" s="149"/>
      <c r="ERC105" s="149"/>
      <c r="ERD105" s="149"/>
      <c r="ERE105" s="149"/>
      <c r="ERF105" s="149"/>
      <c r="ERG105" s="149"/>
      <c r="ERH105" s="149"/>
      <c r="ERI105" s="149"/>
      <c r="ERJ105" s="149"/>
      <c r="ERK105" s="149"/>
      <c r="ERL105" s="149"/>
      <c r="ERM105" s="149"/>
      <c r="ERN105" s="149"/>
      <c r="ERO105" s="149"/>
      <c r="ERP105" s="149"/>
      <c r="ERQ105" s="149"/>
      <c r="ERR105" s="149"/>
      <c r="ERS105" s="149"/>
      <c r="ERT105" s="149"/>
      <c r="ERU105" s="149"/>
      <c r="ERV105" s="149"/>
      <c r="ERW105" s="149"/>
      <c r="ERX105" s="149"/>
      <c r="ERY105" s="149"/>
      <c r="ERZ105" s="149"/>
      <c r="ESA105" s="149"/>
      <c r="ESB105" s="149"/>
      <c r="ESC105" s="149"/>
      <c r="ESD105" s="149"/>
      <c r="ESE105" s="149"/>
      <c r="ESF105" s="149"/>
      <c r="ESG105" s="149"/>
      <c r="ESH105" s="149"/>
      <c r="ESI105" s="149"/>
      <c r="ESJ105" s="149"/>
      <c r="ESK105" s="149"/>
      <c r="ESL105" s="149"/>
      <c r="ESM105" s="149"/>
      <c r="ESN105" s="149"/>
      <c r="ESO105" s="149"/>
      <c r="ESP105" s="149"/>
      <c r="ESQ105" s="149"/>
      <c r="ESR105" s="149"/>
      <c r="ESS105" s="149"/>
      <c r="EST105" s="149"/>
      <c r="ESU105" s="149"/>
      <c r="ESV105" s="149"/>
      <c r="ESW105" s="149"/>
      <c r="ESX105" s="149"/>
      <c r="ESY105" s="149"/>
      <c r="ESZ105" s="149"/>
      <c r="ETA105" s="149"/>
      <c r="ETB105" s="149"/>
      <c r="ETC105" s="149"/>
      <c r="ETD105" s="149"/>
      <c r="ETE105" s="149"/>
      <c r="ETF105" s="149"/>
      <c r="ETG105" s="148"/>
      <c r="ETH105" s="149"/>
      <c r="ETI105" s="149"/>
      <c r="ETJ105" s="149"/>
      <c r="ETK105" s="149"/>
      <c r="ETL105" s="149"/>
      <c r="ETM105" s="149"/>
      <c r="ETN105" s="149"/>
      <c r="ETO105" s="149"/>
      <c r="ETP105" s="149"/>
      <c r="ETQ105" s="149"/>
      <c r="ETR105" s="149"/>
      <c r="ETS105" s="149"/>
      <c r="ETT105" s="149"/>
      <c r="ETU105" s="149"/>
      <c r="ETV105" s="149"/>
      <c r="ETW105" s="149"/>
      <c r="ETX105" s="149"/>
      <c r="ETY105" s="149"/>
      <c r="ETZ105" s="149"/>
      <c r="EUA105" s="149"/>
      <c r="EUB105" s="149"/>
      <c r="EUC105" s="149"/>
      <c r="EUD105" s="149"/>
      <c r="EUE105" s="149"/>
      <c r="EUF105" s="149"/>
      <c r="EUG105" s="149"/>
      <c r="EUH105" s="149"/>
      <c r="EUI105" s="149"/>
      <c r="EUJ105" s="149"/>
      <c r="EUK105" s="149"/>
      <c r="EUL105" s="149"/>
      <c r="EUM105" s="149"/>
      <c r="EUN105" s="149"/>
      <c r="EUO105" s="149"/>
      <c r="EUP105" s="149"/>
      <c r="EUQ105" s="149"/>
      <c r="EUR105" s="149"/>
      <c r="EUS105" s="149"/>
      <c r="EUT105" s="149"/>
      <c r="EUU105" s="149"/>
      <c r="EUV105" s="149"/>
      <c r="EUW105" s="149"/>
      <c r="EUX105" s="149"/>
      <c r="EUY105" s="149"/>
      <c r="EUZ105" s="149"/>
      <c r="EVA105" s="149"/>
      <c r="EVB105" s="149"/>
      <c r="EVC105" s="149"/>
      <c r="EVD105" s="149"/>
      <c r="EVE105" s="149"/>
      <c r="EVF105" s="149"/>
      <c r="EVG105" s="149"/>
      <c r="EVH105" s="149"/>
      <c r="EVI105" s="149"/>
      <c r="EVJ105" s="149"/>
      <c r="EVK105" s="149"/>
      <c r="EVL105" s="149"/>
      <c r="EVM105" s="149"/>
      <c r="EVN105" s="149"/>
      <c r="EVO105" s="149"/>
      <c r="EVP105" s="149"/>
      <c r="EVQ105" s="148"/>
      <c r="EVR105" s="149"/>
      <c r="EVS105" s="149"/>
      <c r="EVT105" s="149"/>
      <c r="EVU105" s="149"/>
      <c r="EVV105" s="149"/>
      <c r="EVW105" s="149"/>
      <c r="EVX105" s="149"/>
      <c r="EVY105" s="149"/>
      <c r="EVZ105" s="149"/>
      <c r="EWA105" s="149"/>
      <c r="EWB105" s="149"/>
      <c r="EWC105" s="149"/>
      <c r="EWD105" s="149"/>
      <c r="EWE105" s="149"/>
      <c r="EWF105" s="149"/>
      <c r="EWG105" s="149"/>
      <c r="EWH105" s="149"/>
      <c r="EWI105" s="149"/>
      <c r="EWJ105" s="149"/>
      <c r="EWK105" s="149"/>
      <c r="EWL105" s="149"/>
      <c r="EWM105" s="149"/>
      <c r="EWN105" s="149"/>
      <c r="EWO105" s="149"/>
      <c r="EWP105" s="149"/>
      <c r="EWQ105" s="149"/>
      <c r="EWR105" s="149"/>
      <c r="EWS105" s="149"/>
      <c r="EWT105" s="149"/>
      <c r="EWU105" s="149"/>
      <c r="EWV105" s="149"/>
      <c r="EWW105" s="149"/>
      <c r="EWX105" s="149"/>
      <c r="EWY105" s="149"/>
      <c r="EWZ105" s="149"/>
      <c r="EXA105" s="149"/>
      <c r="EXB105" s="149"/>
      <c r="EXC105" s="149"/>
      <c r="EXD105" s="149"/>
      <c r="EXE105" s="149"/>
      <c r="EXF105" s="149"/>
      <c r="EXG105" s="149"/>
      <c r="EXH105" s="149"/>
      <c r="EXI105" s="149"/>
      <c r="EXJ105" s="149"/>
      <c r="EXK105" s="149"/>
      <c r="EXL105" s="149"/>
      <c r="EXM105" s="149"/>
      <c r="EXN105" s="149"/>
      <c r="EXO105" s="149"/>
      <c r="EXP105" s="149"/>
      <c r="EXQ105" s="149"/>
      <c r="EXR105" s="149"/>
      <c r="EXS105" s="149"/>
      <c r="EXT105" s="149"/>
      <c r="EXU105" s="149"/>
      <c r="EXV105" s="149"/>
      <c r="EXW105" s="149"/>
      <c r="EXX105" s="149"/>
      <c r="EXY105" s="149"/>
      <c r="EXZ105" s="149"/>
      <c r="EYA105" s="148"/>
      <c r="EYB105" s="149"/>
      <c r="EYC105" s="149"/>
      <c r="EYD105" s="149"/>
      <c r="EYE105" s="149"/>
      <c r="EYF105" s="149"/>
      <c r="EYG105" s="149"/>
      <c r="EYH105" s="149"/>
      <c r="EYI105" s="149"/>
      <c r="EYJ105" s="149"/>
      <c r="EYK105" s="149"/>
      <c r="EYL105" s="149"/>
      <c r="EYM105" s="149"/>
      <c r="EYN105" s="149"/>
      <c r="EYO105" s="149"/>
      <c r="EYP105" s="149"/>
      <c r="EYQ105" s="149"/>
      <c r="EYR105" s="149"/>
      <c r="EYS105" s="149"/>
      <c r="EYT105" s="149"/>
      <c r="EYU105" s="149"/>
      <c r="EYV105" s="149"/>
      <c r="EYW105" s="149"/>
      <c r="EYX105" s="149"/>
      <c r="EYY105" s="149"/>
      <c r="EYZ105" s="149"/>
      <c r="EZA105" s="149"/>
      <c r="EZB105" s="149"/>
      <c r="EZC105" s="149"/>
      <c r="EZD105" s="149"/>
      <c r="EZE105" s="149"/>
      <c r="EZF105" s="149"/>
      <c r="EZG105" s="149"/>
      <c r="EZH105" s="149"/>
      <c r="EZI105" s="149"/>
      <c r="EZJ105" s="149"/>
      <c r="EZK105" s="149"/>
      <c r="EZL105" s="149"/>
      <c r="EZM105" s="149"/>
      <c r="EZN105" s="149"/>
      <c r="EZO105" s="149"/>
      <c r="EZP105" s="149"/>
      <c r="EZQ105" s="149"/>
      <c r="EZR105" s="149"/>
      <c r="EZS105" s="149"/>
      <c r="EZT105" s="149"/>
      <c r="EZU105" s="149"/>
      <c r="EZV105" s="149"/>
      <c r="EZW105" s="149"/>
      <c r="EZX105" s="149"/>
      <c r="EZY105" s="149"/>
      <c r="EZZ105" s="149"/>
      <c r="FAA105" s="149"/>
      <c r="FAB105" s="149"/>
      <c r="FAC105" s="149"/>
      <c r="FAD105" s="149"/>
      <c r="FAE105" s="149"/>
      <c r="FAF105" s="149"/>
      <c r="FAG105" s="149"/>
      <c r="FAH105" s="149"/>
      <c r="FAI105" s="149"/>
      <c r="FAJ105" s="149"/>
      <c r="FAK105" s="148"/>
      <c r="FAL105" s="149"/>
      <c r="FAM105" s="149"/>
      <c r="FAN105" s="149"/>
      <c r="FAO105" s="149"/>
      <c r="FAP105" s="149"/>
      <c r="FAQ105" s="149"/>
      <c r="FAR105" s="149"/>
      <c r="FAS105" s="149"/>
      <c r="FAT105" s="149"/>
      <c r="FAU105" s="149"/>
      <c r="FAV105" s="149"/>
      <c r="FAW105" s="149"/>
      <c r="FAX105" s="149"/>
      <c r="FAY105" s="149"/>
      <c r="FAZ105" s="149"/>
      <c r="FBA105" s="149"/>
      <c r="FBB105" s="149"/>
      <c r="FBC105" s="149"/>
      <c r="FBD105" s="149"/>
      <c r="FBE105" s="149"/>
      <c r="FBF105" s="149"/>
      <c r="FBG105" s="149"/>
      <c r="FBH105" s="149"/>
      <c r="FBI105" s="149"/>
      <c r="FBJ105" s="149"/>
      <c r="FBK105" s="149"/>
      <c r="FBL105" s="149"/>
      <c r="FBM105" s="149"/>
      <c r="FBN105" s="149"/>
      <c r="FBO105" s="149"/>
      <c r="FBP105" s="149"/>
      <c r="FBQ105" s="149"/>
      <c r="FBR105" s="149"/>
      <c r="FBS105" s="149"/>
      <c r="FBT105" s="149"/>
      <c r="FBU105" s="149"/>
      <c r="FBV105" s="149"/>
      <c r="FBW105" s="149"/>
      <c r="FBX105" s="149"/>
      <c r="FBY105" s="149"/>
      <c r="FBZ105" s="149"/>
      <c r="FCA105" s="149"/>
      <c r="FCB105" s="149"/>
      <c r="FCC105" s="149"/>
      <c r="FCD105" s="149"/>
      <c r="FCE105" s="149"/>
      <c r="FCF105" s="149"/>
      <c r="FCG105" s="149"/>
      <c r="FCH105" s="149"/>
      <c r="FCI105" s="149"/>
      <c r="FCJ105" s="149"/>
      <c r="FCK105" s="149"/>
      <c r="FCL105" s="149"/>
      <c r="FCM105" s="149"/>
      <c r="FCN105" s="149"/>
      <c r="FCO105" s="149"/>
      <c r="FCP105" s="149"/>
      <c r="FCQ105" s="149"/>
      <c r="FCR105" s="149"/>
      <c r="FCS105" s="149"/>
      <c r="FCT105" s="149"/>
      <c r="FCU105" s="148"/>
      <c r="FCV105" s="149"/>
      <c r="FCW105" s="149"/>
      <c r="FCX105" s="149"/>
      <c r="FCY105" s="149"/>
      <c r="FCZ105" s="149"/>
      <c r="FDA105" s="149"/>
      <c r="FDB105" s="149"/>
      <c r="FDC105" s="149"/>
      <c r="FDD105" s="149"/>
      <c r="FDE105" s="149"/>
      <c r="FDF105" s="149"/>
      <c r="FDG105" s="149"/>
      <c r="FDH105" s="149"/>
      <c r="FDI105" s="149"/>
      <c r="FDJ105" s="149"/>
      <c r="FDK105" s="149"/>
      <c r="FDL105" s="149"/>
      <c r="FDM105" s="149"/>
      <c r="FDN105" s="149"/>
      <c r="FDO105" s="149"/>
      <c r="FDP105" s="149"/>
      <c r="FDQ105" s="149"/>
      <c r="FDR105" s="149"/>
      <c r="FDS105" s="149"/>
      <c r="FDT105" s="149"/>
      <c r="FDU105" s="149"/>
      <c r="FDV105" s="149"/>
      <c r="FDW105" s="149"/>
      <c r="FDX105" s="149"/>
      <c r="FDY105" s="149"/>
      <c r="FDZ105" s="149"/>
      <c r="FEA105" s="149"/>
      <c r="FEB105" s="149"/>
      <c r="FEC105" s="149"/>
      <c r="FED105" s="149"/>
      <c r="FEE105" s="149"/>
      <c r="FEF105" s="149"/>
      <c r="FEG105" s="149"/>
      <c r="FEH105" s="149"/>
      <c r="FEI105" s="149"/>
      <c r="FEJ105" s="149"/>
      <c r="FEK105" s="149"/>
      <c r="FEL105" s="149"/>
      <c r="FEM105" s="149"/>
      <c r="FEN105" s="149"/>
      <c r="FEO105" s="149"/>
      <c r="FEP105" s="149"/>
      <c r="FEQ105" s="149"/>
      <c r="FER105" s="149"/>
      <c r="FES105" s="149"/>
      <c r="FET105" s="149"/>
      <c r="FEU105" s="149"/>
      <c r="FEV105" s="149"/>
      <c r="FEW105" s="149"/>
      <c r="FEX105" s="149"/>
      <c r="FEY105" s="149"/>
      <c r="FEZ105" s="149"/>
      <c r="FFA105" s="149"/>
      <c r="FFB105" s="149"/>
      <c r="FFC105" s="149"/>
      <c r="FFD105" s="149"/>
      <c r="FFE105" s="148"/>
      <c r="FFF105" s="149"/>
      <c r="FFG105" s="149"/>
      <c r="FFH105" s="149"/>
      <c r="FFI105" s="149"/>
      <c r="FFJ105" s="149"/>
      <c r="FFK105" s="149"/>
      <c r="FFL105" s="149"/>
      <c r="FFM105" s="149"/>
      <c r="FFN105" s="149"/>
      <c r="FFO105" s="149"/>
      <c r="FFP105" s="149"/>
      <c r="FFQ105" s="149"/>
      <c r="FFR105" s="149"/>
      <c r="FFS105" s="149"/>
      <c r="FFT105" s="149"/>
      <c r="FFU105" s="149"/>
      <c r="FFV105" s="149"/>
      <c r="FFW105" s="149"/>
      <c r="FFX105" s="149"/>
      <c r="FFY105" s="149"/>
      <c r="FFZ105" s="149"/>
      <c r="FGA105" s="149"/>
      <c r="FGB105" s="149"/>
      <c r="FGC105" s="149"/>
      <c r="FGD105" s="149"/>
      <c r="FGE105" s="149"/>
      <c r="FGF105" s="149"/>
      <c r="FGG105" s="149"/>
      <c r="FGH105" s="149"/>
      <c r="FGI105" s="149"/>
      <c r="FGJ105" s="149"/>
      <c r="FGK105" s="149"/>
      <c r="FGL105" s="149"/>
      <c r="FGM105" s="149"/>
      <c r="FGN105" s="149"/>
      <c r="FGO105" s="149"/>
      <c r="FGP105" s="149"/>
      <c r="FGQ105" s="149"/>
      <c r="FGR105" s="149"/>
      <c r="FGS105" s="149"/>
      <c r="FGT105" s="149"/>
      <c r="FGU105" s="149"/>
      <c r="FGV105" s="149"/>
      <c r="FGW105" s="149"/>
      <c r="FGX105" s="149"/>
      <c r="FGY105" s="149"/>
      <c r="FGZ105" s="149"/>
      <c r="FHA105" s="149"/>
      <c r="FHB105" s="149"/>
      <c r="FHC105" s="149"/>
      <c r="FHD105" s="149"/>
      <c r="FHE105" s="149"/>
      <c r="FHF105" s="149"/>
      <c r="FHG105" s="149"/>
      <c r="FHH105" s="149"/>
      <c r="FHI105" s="149"/>
      <c r="FHJ105" s="149"/>
      <c r="FHK105" s="149"/>
      <c r="FHL105" s="149"/>
      <c r="FHM105" s="149"/>
      <c r="FHN105" s="149"/>
      <c r="FHO105" s="148"/>
      <c r="FHP105" s="149"/>
      <c r="FHQ105" s="149"/>
      <c r="FHR105" s="149"/>
      <c r="FHS105" s="149"/>
      <c r="FHT105" s="149"/>
      <c r="FHU105" s="149"/>
      <c r="FHV105" s="149"/>
      <c r="FHW105" s="149"/>
      <c r="FHX105" s="149"/>
      <c r="FHY105" s="149"/>
      <c r="FHZ105" s="149"/>
      <c r="FIA105" s="149"/>
      <c r="FIB105" s="149"/>
      <c r="FIC105" s="149"/>
      <c r="FID105" s="149"/>
      <c r="FIE105" s="149"/>
      <c r="FIF105" s="149"/>
      <c r="FIG105" s="149"/>
      <c r="FIH105" s="149"/>
      <c r="FII105" s="149"/>
      <c r="FIJ105" s="149"/>
      <c r="FIK105" s="149"/>
      <c r="FIL105" s="149"/>
      <c r="FIM105" s="149"/>
      <c r="FIN105" s="149"/>
      <c r="FIO105" s="149"/>
      <c r="FIP105" s="149"/>
      <c r="FIQ105" s="149"/>
      <c r="FIR105" s="149"/>
      <c r="FIS105" s="149"/>
      <c r="FIT105" s="149"/>
      <c r="FIU105" s="149"/>
      <c r="FIV105" s="149"/>
      <c r="FIW105" s="149"/>
      <c r="FIX105" s="149"/>
      <c r="FIY105" s="149"/>
      <c r="FIZ105" s="149"/>
      <c r="FJA105" s="149"/>
      <c r="FJB105" s="149"/>
      <c r="FJC105" s="149"/>
      <c r="FJD105" s="149"/>
      <c r="FJE105" s="149"/>
      <c r="FJF105" s="149"/>
      <c r="FJG105" s="149"/>
      <c r="FJH105" s="149"/>
      <c r="FJI105" s="149"/>
      <c r="FJJ105" s="149"/>
      <c r="FJK105" s="149"/>
      <c r="FJL105" s="149"/>
      <c r="FJM105" s="149"/>
      <c r="FJN105" s="149"/>
      <c r="FJO105" s="149"/>
      <c r="FJP105" s="149"/>
      <c r="FJQ105" s="149"/>
      <c r="FJR105" s="149"/>
      <c r="FJS105" s="149"/>
      <c r="FJT105" s="149"/>
      <c r="FJU105" s="149"/>
      <c r="FJV105" s="149"/>
      <c r="FJW105" s="149"/>
      <c r="FJX105" s="149"/>
      <c r="FJY105" s="148"/>
      <c r="FJZ105" s="149"/>
      <c r="FKA105" s="149"/>
      <c r="FKB105" s="149"/>
      <c r="FKC105" s="149"/>
      <c r="FKD105" s="149"/>
      <c r="FKE105" s="149"/>
      <c r="FKF105" s="149"/>
      <c r="FKG105" s="149"/>
      <c r="FKH105" s="149"/>
      <c r="FKI105" s="149"/>
      <c r="FKJ105" s="149"/>
      <c r="FKK105" s="149"/>
      <c r="FKL105" s="149"/>
      <c r="FKM105" s="149"/>
      <c r="FKN105" s="149"/>
      <c r="FKO105" s="149"/>
      <c r="FKP105" s="149"/>
      <c r="FKQ105" s="149"/>
      <c r="FKR105" s="149"/>
      <c r="FKS105" s="149"/>
      <c r="FKT105" s="149"/>
      <c r="FKU105" s="149"/>
      <c r="FKV105" s="149"/>
      <c r="FKW105" s="149"/>
      <c r="FKX105" s="149"/>
      <c r="FKY105" s="149"/>
      <c r="FKZ105" s="149"/>
      <c r="FLA105" s="149"/>
      <c r="FLB105" s="149"/>
      <c r="FLC105" s="149"/>
      <c r="FLD105" s="149"/>
      <c r="FLE105" s="149"/>
      <c r="FLF105" s="149"/>
      <c r="FLG105" s="149"/>
      <c r="FLH105" s="149"/>
      <c r="FLI105" s="149"/>
      <c r="FLJ105" s="149"/>
      <c r="FLK105" s="149"/>
      <c r="FLL105" s="149"/>
      <c r="FLM105" s="149"/>
      <c r="FLN105" s="149"/>
      <c r="FLO105" s="149"/>
      <c r="FLP105" s="149"/>
      <c r="FLQ105" s="149"/>
      <c r="FLR105" s="149"/>
      <c r="FLS105" s="149"/>
      <c r="FLT105" s="149"/>
      <c r="FLU105" s="149"/>
      <c r="FLV105" s="149"/>
      <c r="FLW105" s="149"/>
      <c r="FLX105" s="149"/>
      <c r="FLY105" s="149"/>
      <c r="FLZ105" s="149"/>
      <c r="FMA105" s="149"/>
      <c r="FMB105" s="149"/>
      <c r="FMC105" s="149"/>
      <c r="FMD105" s="149"/>
      <c r="FME105" s="149"/>
      <c r="FMF105" s="149"/>
      <c r="FMG105" s="149"/>
      <c r="FMH105" s="149"/>
      <c r="FMI105" s="148"/>
      <c r="FMJ105" s="149"/>
      <c r="FMK105" s="149"/>
      <c r="FML105" s="149"/>
      <c r="FMM105" s="149"/>
      <c r="FMN105" s="149"/>
      <c r="FMO105" s="149"/>
      <c r="FMP105" s="149"/>
      <c r="FMQ105" s="149"/>
      <c r="FMR105" s="149"/>
      <c r="FMS105" s="149"/>
      <c r="FMT105" s="149"/>
      <c r="FMU105" s="149"/>
      <c r="FMV105" s="149"/>
      <c r="FMW105" s="149"/>
      <c r="FMX105" s="149"/>
      <c r="FMY105" s="149"/>
      <c r="FMZ105" s="149"/>
      <c r="FNA105" s="149"/>
      <c r="FNB105" s="149"/>
      <c r="FNC105" s="149"/>
      <c r="FND105" s="149"/>
      <c r="FNE105" s="149"/>
      <c r="FNF105" s="149"/>
      <c r="FNG105" s="149"/>
      <c r="FNH105" s="149"/>
      <c r="FNI105" s="149"/>
      <c r="FNJ105" s="149"/>
      <c r="FNK105" s="149"/>
      <c r="FNL105" s="149"/>
      <c r="FNM105" s="149"/>
      <c r="FNN105" s="149"/>
      <c r="FNO105" s="149"/>
      <c r="FNP105" s="149"/>
      <c r="FNQ105" s="149"/>
      <c r="FNR105" s="149"/>
      <c r="FNS105" s="149"/>
      <c r="FNT105" s="149"/>
      <c r="FNU105" s="149"/>
      <c r="FNV105" s="149"/>
      <c r="FNW105" s="149"/>
      <c r="FNX105" s="149"/>
      <c r="FNY105" s="149"/>
      <c r="FNZ105" s="149"/>
      <c r="FOA105" s="149"/>
      <c r="FOB105" s="149"/>
      <c r="FOC105" s="149"/>
      <c r="FOD105" s="149"/>
      <c r="FOE105" s="149"/>
      <c r="FOF105" s="149"/>
      <c r="FOG105" s="149"/>
      <c r="FOH105" s="149"/>
      <c r="FOI105" s="149"/>
      <c r="FOJ105" s="149"/>
      <c r="FOK105" s="149"/>
      <c r="FOL105" s="149"/>
      <c r="FOM105" s="149"/>
      <c r="FON105" s="149"/>
      <c r="FOO105" s="149"/>
      <c r="FOP105" s="149"/>
      <c r="FOQ105" s="149"/>
      <c r="FOR105" s="149"/>
      <c r="FOS105" s="148"/>
      <c r="FOT105" s="149"/>
      <c r="FOU105" s="149"/>
      <c r="FOV105" s="149"/>
      <c r="FOW105" s="149"/>
      <c r="FOX105" s="149"/>
      <c r="FOY105" s="149"/>
      <c r="FOZ105" s="149"/>
      <c r="FPA105" s="149"/>
      <c r="FPB105" s="149"/>
      <c r="FPC105" s="149"/>
      <c r="FPD105" s="149"/>
      <c r="FPE105" s="149"/>
      <c r="FPF105" s="149"/>
      <c r="FPG105" s="149"/>
      <c r="FPH105" s="149"/>
      <c r="FPI105" s="149"/>
      <c r="FPJ105" s="149"/>
      <c r="FPK105" s="149"/>
      <c r="FPL105" s="149"/>
      <c r="FPM105" s="149"/>
      <c r="FPN105" s="149"/>
      <c r="FPO105" s="149"/>
      <c r="FPP105" s="149"/>
      <c r="FPQ105" s="149"/>
      <c r="FPR105" s="149"/>
      <c r="FPS105" s="149"/>
      <c r="FPT105" s="149"/>
      <c r="FPU105" s="149"/>
      <c r="FPV105" s="149"/>
      <c r="FPW105" s="149"/>
      <c r="FPX105" s="149"/>
      <c r="FPY105" s="149"/>
      <c r="FPZ105" s="149"/>
      <c r="FQA105" s="149"/>
      <c r="FQB105" s="149"/>
      <c r="FQC105" s="149"/>
      <c r="FQD105" s="149"/>
      <c r="FQE105" s="149"/>
      <c r="FQF105" s="149"/>
      <c r="FQG105" s="149"/>
      <c r="FQH105" s="149"/>
      <c r="FQI105" s="149"/>
      <c r="FQJ105" s="149"/>
      <c r="FQK105" s="149"/>
      <c r="FQL105" s="149"/>
      <c r="FQM105" s="149"/>
      <c r="FQN105" s="149"/>
      <c r="FQO105" s="149"/>
      <c r="FQP105" s="149"/>
      <c r="FQQ105" s="149"/>
      <c r="FQR105" s="149"/>
      <c r="FQS105" s="149"/>
      <c r="FQT105" s="149"/>
      <c r="FQU105" s="149"/>
      <c r="FQV105" s="149"/>
      <c r="FQW105" s="149"/>
      <c r="FQX105" s="149"/>
      <c r="FQY105" s="149"/>
      <c r="FQZ105" s="149"/>
      <c r="FRA105" s="149"/>
      <c r="FRB105" s="149"/>
      <c r="FRC105" s="148"/>
      <c r="FRD105" s="149"/>
      <c r="FRE105" s="149"/>
      <c r="FRF105" s="149"/>
      <c r="FRG105" s="149"/>
      <c r="FRH105" s="149"/>
      <c r="FRI105" s="149"/>
      <c r="FRJ105" s="149"/>
      <c r="FRK105" s="149"/>
      <c r="FRL105" s="149"/>
      <c r="FRM105" s="149"/>
      <c r="FRN105" s="149"/>
      <c r="FRO105" s="149"/>
      <c r="FRP105" s="149"/>
      <c r="FRQ105" s="149"/>
      <c r="FRR105" s="149"/>
      <c r="FRS105" s="149"/>
      <c r="FRT105" s="149"/>
      <c r="FRU105" s="149"/>
      <c r="FRV105" s="149"/>
      <c r="FRW105" s="149"/>
      <c r="FRX105" s="149"/>
      <c r="FRY105" s="149"/>
      <c r="FRZ105" s="149"/>
      <c r="FSA105" s="149"/>
      <c r="FSB105" s="149"/>
      <c r="FSC105" s="149"/>
      <c r="FSD105" s="149"/>
      <c r="FSE105" s="149"/>
      <c r="FSF105" s="149"/>
      <c r="FSG105" s="149"/>
      <c r="FSH105" s="149"/>
      <c r="FSI105" s="149"/>
      <c r="FSJ105" s="149"/>
      <c r="FSK105" s="149"/>
      <c r="FSL105" s="149"/>
      <c r="FSM105" s="149"/>
      <c r="FSN105" s="149"/>
      <c r="FSO105" s="149"/>
      <c r="FSP105" s="149"/>
      <c r="FSQ105" s="149"/>
      <c r="FSR105" s="149"/>
      <c r="FSS105" s="149"/>
      <c r="FST105" s="149"/>
      <c r="FSU105" s="149"/>
      <c r="FSV105" s="149"/>
      <c r="FSW105" s="149"/>
      <c r="FSX105" s="149"/>
      <c r="FSY105" s="149"/>
      <c r="FSZ105" s="149"/>
      <c r="FTA105" s="149"/>
      <c r="FTB105" s="149"/>
      <c r="FTC105" s="149"/>
      <c r="FTD105" s="149"/>
      <c r="FTE105" s="149"/>
      <c r="FTF105" s="149"/>
      <c r="FTG105" s="149"/>
      <c r="FTH105" s="149"/>
      <c r="FTI105" s="149"/>
      <c r="FTJ105" s="149"/>
      <c r="FTK105" s="149"/>
      <c r="FTL105" s="149"/>
      <c r="FTM105" s="148"/>
      <c r="FTN105" s="149"/>
      <c r="FTO105" s="149"/>
      <c r="FTP105" s="149"/>
      <c r="FTQ105" s="149"/>
      <c r="FTR105" s="149"/>
      <c r="FTS105" s="149"/>
      <c r="FTT105" s="149"/>
      <c r="FTU105" s="149"/>
      <c r="FTV105" s="149"/>
      <c r="FTW105" s="149"/>
      <c r="FTX105" s="149"/>
      <c r="FTY105" s="149"/>
      <c r="FTZ105" s="149"/>
      <c r="FUA105" s="149"/>
      <c r="FUB105" s="149"/>
      <c r="FUC105" s="149"/>
      <c r="FUD105" s="149"/>
      <c r="FUE105" s="149"/>
      <c r="FUF105" s="149"/>
      <c r="FUG105" s="149"/>
      <c r="FUH105" s="149"/>
      <c r="FUI105" s="149"/>
      <c r="FUJ105" s="149"/>
      <c r="FUK105" s="149"/>
      <c r="FUL105" s="149"/>
      <c r="FUM105" s="149"/>
      <c r="FUN105" s="149"/>
      <c r="FUO105" s="149"/>
      <c r="FUP105" s="149"/>
      <c r="FUQ105" s="149"/>
      <c r="FUR105" s="149"/>
      <c r="FUS105" s="149"/>
      <c r="FUT105" s="149"/>
      <c r="FUU105" s="149"/>
      <c r="FUV105" s="149"/>
      <c r="FUW105" s="149"/>
      <c r="FUX105" s="149"/>
      <c r="FUY105" s="149"/>
      <c r="FUZ105" s="149"/>
      <c r="FVA105" s="149"/>
      <c r="FVB105" s="149"/>
      <c r="FVC105" s="149"/>
      <c r="FVD105" s="149"/>
      <c r="FVE105" s="149"/>
      <c r="FVF105" s="149"/>
      <c r="FVG105" s="149"/>
      <c r="FVH105" s="149"/>
      <c r="FVI105" s="149"/>
      <c r="FVJ105" s="149"/>
      <c r="FVK105" s="149"/>
      <c r="FVL105" s="149"/>
      <c r="FVM105" s="149"/>
      <c r="FVN105" s="149"/>
      <c r="FVO105" s="149"/>
      <c r="FVP105" s="149"/>
      <c r="FVQ105" s="149"/>
      <c r="FVR105" s="149"/>
      <c r="FVS105" s="149"/>
      <c r="FVT105" s="149"/>
      <c r="FVU105" s="149"/>
      <c r="FVV105" s="149"/>
      <c r="FVW105" s="148"/>
      <c r="FVX105" s="149"/>
      <c r="FVY105" s="149"/>
      <c r="FVZ105" s="149"/>
      <c r="FWA105" s="149"/>
      <c r="FWB105" s="149"/>
      <c r="FWC105" s="149"/>
      <c r="FWD105" s="149"/>
      <c r="FWE105" s="149"/>
      <c r="FWF105" s="149"/>
      <c r="FWG105" s="149"/>
      <c r="FWH105" s="149"/>
      <c r="FWI105" s="149"/>
      <c r="FWJ105" s="149"/>
      <c r="FWK105" s="149"/>
      <c r="FWL105" s="149"/>
      <c r="FWM105" s="149"/>
      <c r="FWN105" s="149"/>
      <c r="FWO105" s="149"/>
      <c r="FWP105" s="149"/>
      <c r="FWQ105" s="149"/>
      <c r="FWR105" s="149"/>
      <c r="FWS105" s="149"/>
      <c r="FWT105" s="149"/>
      <c r="FWU105" s="149"/>
      <c r="FWV105" s="149"/>
      <c r="FWW105" s="149"/>
      <c r="FWX105" s="149"/>
      <c r="FWY105" s="149"/>
      <c r="FWZ105" s="149"/>
      <c r="FXA105" s="149"/>
      <c r="FXB105" s="149"/>
      <c r="FXC105" s="149"/>
      <c r="FXD105" s="149"/>
      <c r="FXE105" s="149"/>
      <c r="FXF105" s="149"/>
      <c r="FXG105" s="149"/>
      <c r="FXH105" s="149"/>
      <c r="FXI105" s="149"/>
      <c r="FXJ105" s="149"/>
      <c r="FXK105" s="149"/>
      <c r="FXL105" s="149"/>
      <c r="FXM105" s="149"/>
      <c r="FXN105" s="149"/>
      <c r="FXO105" s="149"/>
      <c r="FXP105" s="149"/>
      <c r="FXQ105" s="149"/>
      <c r="FXR105" s="149"/>
      <c r="FXS105" s="149"/>
      <c r="FXT105" s="149"/>
      <c r="FXU105" s="149"/>
      <c r="FXV105" s="149"/>
      <c r="FXW105" s="149"/>
      <c r="FXX105" s="149"/>
      <c r="FXY105" s="149"/>
      <c r="FXZ105" s="149"/>
      <c r="FYA105" s="149"/>
      <c r="FYB105" s="149"/>
      <c r="FYC105" s="149"/>
      <c r="FYD105" s="149"/>
      <c r="FYE105" s="149"/>
      <c r="FYF105" s="149"/>
      <c r="FYG105" s="148"/>
      <c r="FYH105" s="149"/>
      <c r="FYI105" s="149"/>
      <c r="FYJ105" s="149"/>
      <c r="FYK105" s="149"/>
      <c r="FYL105" s="149"/>
      <c r="FYM105" s="149"/>
      <c r="FYN105" s="149"/>
      <c r="FYO105" s="149"/>
      <c r="FYP105" s="149"/>
      <c r="FYQ105" s="149"/>
      <c r="FYR105" s="149"/>
      <c r="FYS105" s="149"/>
      <c r="FYT105" s="149"/>
      <c r="FYU105" s="149"/>
      <c r="FYV105" s="149"/>
      <c r="FYW105" s="149"/>
      <c r="FYX105" s="149"/>
      <c r="FYY105" s="149"/>
      <c r="FYZ105" s="149"/>
      <c r="FZA105" s="149"/>
      <c r="FZB105" s="149"/>
      <c r="FZC105" s="149"/>
      <c r="FZD105" s="149"/>
      <c r="FZE105" s="149"/>
      <c r="FZF105" s="149"/>
      <c r="FZG105" s="149"/>
      <c r="FZH105" s="149"/>
      <c r="FZI105" s="149"/>
      <c r="FZJ105" s="149"/>
      <c r="FZK105" s="149"/>
      <c r="FZL105" s="149"/>
      <c r="FZM105" s="149"/>
      <c r="FZN105" s="149"/>
      <c r="FZO105" s="149"/>
      <c r="FZP105" s="149"/>
      <c r="FZQ105" s="149"/>
      <c r="FZR105" s="149"/>
      <c r="FZS105" s="149"/>
      <c r="FZT105" s="149"/>
      <c r="FZU105" s="149"/>
      <c r="FZV105" s="149"/>
      <c r="FZW105" s="149"/>
      <c r="FZX105" s="149"/>
      <c r="FZY105" s="149"/>
      <c r="FZZ105" s="149"/>
      <c r="GAA105" s="149"/>
      <c r="GAB105" s="149"/>
      <c r="GAC105" s="149"/>
      <c r="GAD105" s="149"/>
      <c r="GAE105" s="149"/>
      <c r="GAF105" s="149"/>
      <c r="GAG105" s="149"/>
      <c r="GAH105" s="149"/>
      <c r="GAI105" s="149"/>
      <c r="GAJ105" s="149"/>
      <c r="GAK105" s="149"/>
      <c r="GAL105" s="149"/>
      <c r="GAM105" s="149"/>
      <c r="GAN105" s="149"/>
      <c r="GAO105" s="149"/>
      <c r="GAP105" s="149"/>
      <c r="GAQ105" s="148"/>
      <c r="GAR105" s="149"/>
      <c r="GAS105" s="149"/>
      <c r="GAT105" s="149"/>
      <c r="GAU105" s="149"/>
      <c r="GAV105" s="149"/>
      <c r="GAW105" s="149"/>
      <c r="GAX105" s="149"/>
      <c r="GAY105" s="149"/>
      <c r="GAZ105" s="149"/>
      <c r="GBA105" s="149"/>
      <c r="GBB105" s="149"/>
      <c r="GBC105" s="149"/>
      <c r="GBD105" s="149"/>
      <c r="GBE105" s="149"/>
      <c r="GBF105" s="149"/>
      <c r="GBG105" s="149"/>
      <c r="GBH105" s="149"/>
      <c r="GBI105" s="149"/>
      <c r="GBJ105" s="149"/>
      <c r="GBK105" s="149"/>
      <c r="GBL105" s="149"/>
      <c r="GBM105" s="149"/>
      <c r="GBN105" s="149"/>
      <c r="GBO105" s="149"/>
      <c r="GBP105" s="149"/>
      <c r="GBQ105" s="149"/>
      <c r="GBR105" s="149"/>
      <c r="GBS105" s="149"/>
      <c r="GBT105" s="149"/>
      <c r="GBU105" s="149"/>
      <c r="GBV105" s="149"/>
      <c r="GBW105" s="149"/>
      <c r="GBX105" s="149"/>
      <c r="GBY105" s="149"/>
      <c r="GBZ105" s="149"/>
      <c r="GCA105" s="149"/>
      <c r="GCB105" s="149"/>
      <c r="GCC105" s="149"/>
      <c r="GCD105" s="149"/>
      <c r="GCE105" s="149"/>
      <c r="GCF105" s="149"/>
      <c r="GCG105" s="149"/>
      <c r="GCH105" s="149"/>
      <c r="GCI105" s="149"/>
      <c r="GCJ105" s="149"/>
      <c r="GCK105" s="149"/>
      <c r="GCL105" s="149"/>
      <c r="GCM105" s="149"/>
      <c r="GCN105" s="149"/>
      <c r="GCO105" s="149"/>
      <c r="GCP105" s="149"/>
      <c r="GCQ105" s="149"/>
      <c r="GCR105" s="149"/>
      <c r="GCS105" s="149"/>
      <c r="GCT105" s="149"/>
      <c r="GCU105" s="149"/>
      <c r="GCV105" s="149"/>
      <c r="GCW105" s="149"/>
      <c r="GCX105" s="149"/>
      <c r="GCY105" s="149"/>
      <c r="GCZ105" s="149"/>
      <c r="GDA105" s="148"/>
      <c r="GDB105" s="149"/>
      <c r="GDC105" s="149"/>
      <c r="GDD105" s="149"/>
      <c r="GDE105" s="149"/>
      <c r="GDF105" s="149"/>
      <c r="GDG105" s="149"/>
      <c r="GDH105" s="149"/>
      <c r="GDI105" s="149"/>
      <c r="GDJ105" s="149"/>
      <c r="GDK105" s="149"/>
      <c r="GDL105" s="149"/>
      <c r="GDM105" s="149"/>
      <c r="GDN105" s="149"/>
      <c r="GDO105" s="149"/>
      <c r="GDP105" s="149"/>
      <c r="GDQ105" s="149"/>
      <c r="GDR105" s="149"/>
      <c r="GDS105" s="149"/>
      <c r="GDT105" s="149"/>
      <c r="GDU105" s="149"/>
      <c r="GDV105" s="149"/>
      <c r="GDW105" s="149"/>
      <c r="GDX105" s="149"/>
      <c r="GDY105" s="149"/>
      <c r="GDZ105" s="149"/>
      <c r="GEA105" s="149"/>
      <c r="GEB105" s="149"/>
      <c r="GEC105" s="149"/>
      <c r="GED105" s="149"/>
      <c r="GEE105" s="149"/>
      <c r="GEF105" s="149"/>
      <c r="GEG105" s="149"/>
      <c r="GEH105" s="149"/>
      <c r="GEI105" s="149"/>
      <c r="GEJ105" s="149"/>
      <c r="GEK105" s="149"/>
      <c r="GEL105" s="149"/>
      <c r="GEM105" s="149"/>
      <c r="GEN105" s="149"/>
      <c r="GEO105" s="149"/>
      <c r="GEP105" s="149"/>
      <c r="GEQ105" s="149"/>
      <c r="GER105" s="149"/>
      <c r="GES105" s="149"/>
      <c r="GET105" s="149"/>
      <c r="GEU105" s="149"/>
      <c r="GEV105" s="149"/>
      <c r="GEW105" s="149"/>
      <c r="GEX105" s="149"/>
      <c r="GEY105" s="149"/>
      <c r="GEZ105" s="149"/>
      <c r="GFA105" s="149"/>
      <c r="GFB105" s="149"/>
      <c r="GFC105" s="149"/>
      <c r="GFD105" s="149"/>
      <c r="GFE105" s="149"/>
      <c r="GFF105" s="149"/>
      <c r="GFG105" s="149"/>
      <c r="GFH105" s="149"/>
      <c r="GFI105" s="149"/>
      <c r="GFJ105" s="149"/>
      <c r="GFK105" s="148"/>
      <c r="GFL105" s="149"/>
      <c r="GFM105" s="149"/>
      <c r="GFN105" s="149"/>
      <c r="GFO105" s="149"/>
      <c r="GFP105" s="149"/>
      <c r="GFQ105" s="149"/>
      <c r="GFR105" s="149"/>
      <c r="GFS105" s="149"/>
      <c r="GFT105" s="149"/>
      <c r="GFU105" s="149"/>
      <c r="GFV105" s="149"/>
      <c r="GFW105" s="149"/>
      <c r="GFX105" s="149"/>
      <c r="GFY105" s="149"/>
      <c r="GFZ105" s="149"/>
      <c r="GGA105" s="149"/>
      <c r="GGB105" s="149"/>
      <c r="GGC105" s="149"/>
      <c r="GGD105" s="149"/>
      <c r="GGE105" s="149"/>
      <c r="GGF105" s="149"/>
      <c r="GGG105" s="149"/>
      <c r="GGH105" s="149"/>
      <c r="GGI105" s="149"/>
      <c r="GGJ105" s="149"/>
      <c r="GGK105" s="149"/>
      <c r="GGL105" s="149"/>
      <c r="GGM105" s="149"/>
      <c r="GGN105" s="149"/>
      <c r="GGO105" s="149"/>
      <c r="GGP105" s="149"/>
      <c r="GGQ105" s="149"/>
      <c r="GGR105" s="149"/>
      <c r="GGS105" s="149"/>
      <c r="GGT105" s="149"/>
      <c r="GGU105" s="149"/>
      <c r="GGV105" s="149"/>
      <c r="GGW105" s="149"/>
      <c r="GGX105" s="149"/>
      <c r="GGY105" s="149"/>
      <c r="GGZ105" s="149"/>
      <c r="GHA105" s="149"/>
      <c r="GHB105" s="149"/>
      <c r="GHC105" s="149"/>
      <c r="GHD105" s="149"/>
      <c r="GHE105" s="149"/>
      <c r="GHF105" s="149"/>
      <c r="GHG105" s="149"/>
      <c r="GHH105" s="149"/>
      <c r="GHI105" s="149"/>
      <c r="GHJ105" s="149"/>
      <c r="GHK105" s="149"/>
      <c r="GHL105" s="149"/>
      <c r="GHM105" s="149"/>
      <c r="GHN105" s="149"/>
      <c r="GHO105" s="149"/>
      <c r="GHP105" s="149"/>
      <c r="GHQ105" s="149"/>
      <c r="GHR105" s="149"/>
      <c r="GHS105" s="149"/>
      <c r="GHT105" s="149"/>
      <c r="GHU105" s="148"/>
      <c r="GHV105" s="149"/>
      <c r="GHW105" s="149"/>
      <c r="GHX105" s="149"/>
      <c r="GHY105" s="149"/>
      <c r="GHZ105" s="149"/>
      <c r="GIA105" s="149"/>
      <c r="GIB105" s="149"/>
      <c r="GIC105" s="149"/>
      <c r="GID105" s="149"/>
      <c r="GIE105" s="149"/>
      <c r="GIF105" s="149"/>
      <c r="GIG105" s="149"/>
      <c r="GIH105" s="149"/>
      <c r="GII105" s="149"/>
      <c r="GIJ105" s="149"/>
      <c r="GIK105" s="149"/>
      <c r="GIL105" s="149"/>
      <c r="GIM105" s="149"/>
      <c r="GIN105" s="149"/>
      <c r="GIO105" s="149"/>
      <c r="GIP105" s="149"/>
      <c r="GIQ105" s="149"/>
      <c r="GIR105" s="149"/>
      <c r="GIS105" s="149"/>
      <c r="GIT105" s="149"/>
      <c r="GIU105" s="149"/>
      <c r="GIV105" s="149"/>
      <c r="GIW105" s="149"/>
      <c r="GIX105" s="149"/>
      <c r="GIY105" s="149"/>
      <c r="GIZ105" s="149"/>
      <c r="GJA105" s="149"/>
      <c r="GJB105" s="149"/>
      <c r="GJC105" s="149"/>
      <c r="GJD105" s="149"/>
      <c r="GJE105" s="149"/>
      <c r="GJF105" s="149"/>
      <c r="GJG105" s="149"/>
      <c r="GJH105" s="149"/>
      <c r="GJI105" s="149"/>
      <c r="GJJ105" s="149"/>
      <c r="GJK105" s="149"/>
      <c r="GJL105" s="149"/>
      <c r="GJM105" s="149"/>
      <c r="GJN105" s="149"/>
      <c r="GJO105" s="149"/>
      <c r="GJP105" s="149"/>
      <c r="GJQ105" s="149"/>
      <c r="GJR105" s="149"/>
      <c r="GJS105" s="149"/>
      <c r="GJT105" s="149"/>
      <c r="GJU105" s="149"/>
      <c r="GJV105" s="149"/>
      <c r="GJW105" s="149"/>
      <c r="GJX105" s="149"/>
      <c r="GJY105" s="149"/>
      <c r="GJZ105" s="149"/>
      <c r="GKA105" s="149"/>
      <c r="GKB105" s="149"/>
      <c r="GKC105" s="149"/>
      <c r="GKD105" s="149"/>
      <c r="GKE105" s="148"/>
      <c r="GKF105" s="149"/>
      <c r="GKG105" s="149"/>
      <c r="GKH105" s="149"/>
      <c r="GKI105" s="149"/>
      <c r="GKJ105" s="149"/>
      <c r="GKK105" s="149"/>
      <c r="GKL105" s="149"/>
      <c r="GKM105" s="149"/>
      <c r="GKN105" s="149"/>
      <c r="GKO105" s="149"/>
      <c r="GKP105" s="149"/>
      <c r="GKQ105" s="149"/>
      <c r="GKR105" s="149"/>
      <c r="GKS105" s="149"/>
      <c r="GKT105" s="149"/>
      <c r="GKU105" s="149"/>
      <c r="GKV105" s="149"/>
      <c r="GKW105" s="149"/>
      <c r="GKX105" s="149"/>
      <c r="GKY105" s="149"/>
      <c r="GKZ105" s="149"/>
      <c r="GLA105" s="149"/>
      <c r="GLB105" s="149"/>
      <c r="GLC105" s="149"/>
      <c r="GLD105" s="149"/>
      <c r="GLE105" s="149"/>
      <c r="GLF105" s="149"/>
      <c r="GLG105" s="149"/>
      <c r="GLH105" s="149"/>
      <c r="GLI105" s="149"/>
      <c r="GLJ105" s="149"/>
      <c r="GLK105" s="149"/>
      <c r="GLL105" s="149"/>
      <c r="GLM105" s="149"/>
      <c r="GLN105" s="149"/>
      <c r="GLO105" s="149"/>
      <c r="GLP105" s="149"/>
      <c r="GLQ105" s="149"/>
      <c r="GLR105" s="149"/>
      <c r="GLS105" s="149"/>
      <c r="GLT105" s="149"/>
      <c r="GLU105" s="149"/>
      <c r="GLV105" s="149"/>
      <c r="GLW105" s="149"/>
      <c r="GLX105" s="149"/>
      <c r="GLY105" s="149"/>
      <c r="GLZ105" s="149"/>
      <c r="GMA105" s="149"/>
      <c r="GMB105" s="149"/>
      <c r="GMC105" s="149"/>
      <c r="GMD105" s="149"/>
      <c r="GME105" s="149"/>
      <c r="GMF105" s="149"/>
      <c r="GMG105" s="149"/>
      <c r="GMH105" s="149"/>
      <c r="GMI105" s="149"/>
      <c r="GMJ105" s="149"/>
      <c r="GMK105" s="149"/>
      <c r="GML105" s="149"/>
      <c r="GMM105" s="149"/>
      <c r="GMN105" s="149"/>
      <c r="GMO105" s="148"/>
      <c r="GMP105" s="149"/>
      <c r="GMQ105" s="149"/>
      <c r="GMR105" s="149"/>
      <c r="GMS105" s="149"/>
      <c r="GMT105" s="149"/>
      <c r="GMU105" s="149"/>
      <c r="GMV105" s="149"/>
      <c r="GMW105" s="149"/>
      <c r="GMX105" s="149"/>
      <c r="GMY105" s="149"/>
      <c r="GMZ105" s="149"/>
      <c r="GNA105" s="149"/>
      <c r="GNB105" s="149"/>
      <c r="GNC105" s="149"/>
      <c r="GND105" s="149"/>
      <c r="GNE105" s="149"/>
      <c r="GNF105" s="149"/>
      <c r="GNG105" s="149"/>
      <c r="GNH105" s="149"/>
      <c r="GNI105" s="149"/>
      <c r="GNJ105" s="149"/>
      <c r="GNK105" s="149"/>
      <c r="GNL105" s="149"/>
      <c r="GNM105" s="149"/>
      <c r="GNN105" s="149"/>
      <c r="GNO105" s="149"/>
      <c r="GNP105" s="149"/>
      <c r="GNQ105" s="149"/>
      <c r="GNR105" s="149"/>
      <c r="GNS105" s="149"/>
      <c r="GNT105" s="149"/>
      <c r="GNU105" s="149"/>
      <c r="GNV105" s="149"/>
      <c r="GNW105" s="149"/>
      <c r="GNX105" s="149"/>
      <c r="GNY105" s="149"/>
      <c r="GNZ105" s="149"/>
      <c r="GOA105" s="149"/>
      <c r="GOB105" s="149"/>
      <c r="GOC105" s="149"/>
      <c r="GOD105" s="149"/>
      <c r="GOE105" s="149"/>
      <c r="GOF105" s="149"/>
      <c r="GOG105" s="149"/>
      <c r="GOH105" s="149"/>
      <c r="GOI105" s="149"/>
      <c r="GOJ105" s="149"/>
      <c r="GOK105" s="149"/>
      <c r="GOL105" s="149"/>
      <c r="GOM105" s="149"/>
      <c r="GON105" s="149"/>
      <c r="GOO105" s="149"/>
      <c r="GOP105" s="149"/>
      <c r="GOQ105" s="149"/>
      <c r="GOR105" s="149"/>
      <c r="GOS105" s="149"/>
      <c r="GOT105" s="149"/>
      <c r="GOU105" s="149"/>
      <c r="GOV105" s="149"/>
      <c r="GOW105" s="149"/>
      <c r="GOX105" s="149"/>
      <c r="GOY105" s="148"/>
      <c r="GOZ105" s="149"/>
      <c r="GPA105" s="149"/>
      <c r="GPB105" s="149"/>
      <c r="GPC105" s="149"/>
      <c r="GPD105" s="149"/>
      <c r="GPE105" s="149"/>
      <c r="GPF105" s="149"/>
      <c r="GPG105" s="149"/>
      <c r="GPH105" s="149"/>
      <c r="GPI105" s="149"/>
      <c r="GPJ105" s="149"/>
      <c r="GPK105" s="149"/>
      <c r="GPL105" s="149"/>
      <c r="GPM105" s="149"/>
      <c r="GPN105" s="149"/>
      <c r="GPO105" s="149"/>
      <c r="GPP105" s="149"/>
      <c r="GPQ105" s="149"/>
      <c r="GPR105" s="149"/>
      <c r="GPS105" s="149"/>
      <c r="GPT105" s="149"/>
      <c r="GPU105" s="149"/>
      <c r="GPV105" s="149"/>
      <c r="GPW105" s="149"/>
      <c r="GPX105" s="149"/>
      <c r="GPY105" s="149"/>
      <c r="GPZ105" s="149"/>
      <c r="GQA105" s="149"/>
      <c r="GQB105" s="149"/>
      <c r="GQC105" s="149"/>
      <c r="GQD105" s="149"/>
      <c r="GQE105" s="149"/>
      <c r="GQF105" s="149"/>
      <c r="GQG105" s="149"/>
      <c r="GQH105" s="149"/>
      <c r="GQI105" s="149"/>
      <c r="GQJ105" s="149"/>
      <c r="GQK105" s="149"/>
      <c r="GQL105" s="149"/>
      <c r="GQM105" s="149"/>
      <c r="GQN105" s="149"/>
      <c r="GQO105" s="149"/>
      <c r="GQP105" s="149"/>
      <c r="GQQ105" s="149"/>
      <c r="GQR105" s="149"/>
      <c r="GQS105" s="149"/>
      <c r="GQT105" s="149"/>
      <c r="GQU105" s="149"/>
      <c r="GQV105" s="149"/>
      <c r="GQW105" s="149"/>
      <c r="GQX105" s="149"/>
      <c r="GQY105" s="149"/>
      <c r="GQZ105" s="149"/>
      <c r="GRA105" s="149"/>
      <c r="GRB105" s="149"/>
      <c r="GRC105" s="149"/>
      <c r="GRD105" s="149"/>
      <c r="GRE105" s="149"/>
      <c r="GRF105" s="149"/>
      <c r="GRG105" s="149"/>
      <c r="GRH105" s="149"/>
      <c r="GRI105" s="148"/>
      <c r="GRJ105" s="149"/>
      <c r="GRK105" s="149"/>
      <c r="GRL105" s="149"/>
      <c r="GRM105" s="149"/>
      <c r="GRN105" s="149"/>
      <c r="GRO105" s="149"/>
      <c r="GRP105" s="149"/>
      <c r="GRQ105" s="149"/>
      <c r="GRR105" s="149"/>
      <c r="GRS105" s="149"/>
      <c r="GRT105" s="149"/>
      <c r="GRU105" s="149"/>
      <c r="GRV105" s="149"/>
      <c r="GRW105" s="149"/>
      <c r="GRX105" s="149"/>
      <c r="GRY105" s="149"/>
      <c r="GRZ105" s="149"/>
      <c r="GSA105" s="149"/>
      <c r="GSB105" s="149"/>
      <c r="GSC105" s="149"/>
      <c r="GSD105" s="149"/>
      <c r="GSE105" s="149"/>
      <c r="GSF105" s="149"/>
      <c r="GSG105" s="149"/>
      <c r="GSH105" s="149"/>
      <c r="GSI105" s="149"/>
      <c r="GSJ105" s="149"/>
      <c r="GSK105" s="149"/>
      <c r="GSL105" s="149"/>
      <c r="GSM105" s="149"/>
      <c r="GSN105" s="149"/>
      <c r="GSO105" s="149"/>
      <c r="GSP105" s="149"/>
      <c r="GSQ105" s="149"/>
      <c r="GSR105" s="149"/>
      <c r="GSS105" s="149"/>
      <c r="GST105" s="149"/>
      <c r="GSU105" s="149"/>
      <c r="GSV105" s="149"/>
      <c r="GSW105" s="149"/>
      <c r="GSX105" s="149"/>
      <c r="GSY105" s="149"/>
      <c r="GSZ105" s="149"/>
      <c r="GTA105" s="149"/>
      <c r="GTB105" s="149"/>
      <c r="GTC105" s="149"/>
      <c r="GTD105" s="149"/>
      <c r="GTE105" s="149"/>
      <c r="GTF105" s="149"/>
      <c r="GTG105" s="149"/>
      <c r="GTH105" s="149"/>
      <c r="GTI105" s="149"/>
      <c r="GTJ105" s="149"/>
      <c r="GTK105" s="149"/>
      <c r="GTL105" s="149"/>
      <c r="GTM105" s="149"/>
      <c r="GTN105" s="149"/>
      <c r="GTO105" s="149"/>
      <c r="GTP105" s="149"/>
      <c r="GTQ105" s="149"/>
      <c r="GTR105" s="149"/>
      <c r="GTS105" s="148"/>
      <c r="GTT105" s="149"/>
      <c r="GTU105" s="149"/>
      <c r="GTV105" s="149"/>
      <c r="GTW105" s="149"/>
      <c r="GTX105" s="149"/>
      <c r="GTY105" s="149"/>
      <c r="GTZ105" s="149"/>
      <c r="GUA105" s="149"/>
      <c r="GUB105" s="149"/>
      <c r="GUC105" s="149"/>
      <c r="GUD105" s="149"/>
      <c r="GUE105" s="149"/>
      <c r="GUF105" s="149"/>
      <c r="GUG105" s="149"/>
      <c r="GUH105" s="149"/>
      <c r="GUI105" s="149"/>
      <c r="GUJ105" s="149"/>
      <c r="GUK105" s="149"/>
      <c r="GUL105" s="149"/>
      <c r="GUM105" s="149"/>
      <c r="GUN105" s="149"/>
      <c r="GUO105" s="149"/>
      <c r="GUP105" s="149"/>
      <c r="GUQ105" s="149"/>
      <c r="GUR105" s="149"/>
      <c r="GUS105" s="149"/>
      <c r="GUT105" s="149"/>
      <c r="GUU105" s="149"/>
      <c r="GUV105" s="149"/>
      <c r="GUW105" s="149"/>
      <c r="GUX105" s="149"/>
      <c r="GUY105" s="149"/>
      <c r="GUZ105" s="149"/>
      <c r="GVA105" s="149"/>
      <c r="GVB105" s="149"/>
      <c r="GVC105" s="149"/>
      <c r="GVD105" s="149"/>
      <c r="GVE105" s="149"/>
      <c r="GVF105" s="149"/>
      <c r="GVG105" s="149"/>
      <c r="GVH105" s="149"/>
      <c r="GVI105" s="149"/>
      <c r="GVJ105" s="149"/>
      <c r="GVK105" s="149"/>
      <c r="GVL105" s="149"/>
      <c r="GVM105" s="149"/>
      <c r="GVN105" s="149"/>
      <c r="GVO105" s="149"/>
      <c r="GVP105" s="149"/>
      <c r="GVQ105" s="149"/>
      <c r="GVR105" s="149"/>
      <c r="GVS105" s="149"/>
      <c r="GVT105" s="149"/>
      <c r="GVU105" s="149"/>
      <c r="GVV105" s="149"/>
      <c r="GVW105" s="149"/>
      <c r="GVX105" s="149"/>
      <c r="GVY105" s="149"/>
      <c r="GVZ105" s="149"/>
      <c r="GWA105" s="149"/>
      <c r="GWB105" s="149"/>
      <c r="GWC105" s="148"/>
      <c r="GWD105" s="149"/>
      <c r="GWE105" s="149"/>
      <c r="GWF105" s="149"/>
      <c r="GWG105" s="149"/>
      <c r="GWH105" s="149"/>
      <c r="GWI105" s="149"/>
      <c r="GWJ105" s="149"/>
      <c r="GWK105" s="149"/>
      <c r="GWL105" s="149"/>
      <c r="GWM105" s="149"/>
      <c r="GWN105" s="149"/>
      <c r="GWO105" s="149"/>
      <c r="GWP105" s="149"/>
      <c r="GWQ105" s="149"/>
      <c r="GWR105" s="149"/>
      <c r="GWS105" s="149"/>
      <c r="GWT105" s="149"/>
      <c r="GWU105" s="149"/>
      <c r="GWV105" s="149"/>
      <c r="GWW105" s="149"/>
      <c r="GWX105" s="149"/>
      <c r="GWY105" s="149"/>
      <c r="GWZ105" s="149"/>
      <c r="GXA105" s="149"/>
      <c r="GXB105" s="149"/>
      <c r="GXC105" s="149"/>
      <c r="GXD105" s="149"/>
      <c r="GXE105" s="149"/>
      <c r="GXF105" s="149"/>
      <c r="GXG105" s="149"/>
      <c r="GXH105" s="149"/>
      <c r="GXI105" s="149"/>
      <c r="GXJ105" s="149"/>
      <c r="GXK105" s="149"/>
      <c r="GXL105" s="149"/>
      <c r="GXM105" s="149"/>
      <c r="GXN105" s="149"/>
      <c r="GXO105" s="149"/>
      <c r="GXP105" s="149"/>
      <c r="GXQ105" s="149"/>
      <c r="GXR105" s="149"/>
      <c r="GXS105" s="149"/>
      <c r="GXT105" s="149"/>
      <c r="GXU105" s="149"/>
      <c r="GXV105" s="149"/>
      <c r="GXW105" s="149"/>
      <c r="GXX105" s="149"/>
      <c r="GXY105" s="149"/>
      <c r="GXZ105" s="149"/>
      <c r="GYA105" s="149"/>
      <c r="GYB105" s="149"/>
      <c r="GYC105" s="149"/>
      <c r="GYD105" s="149"/>
      <c r="GYE105" s="149"/>
      <c r="GYF105" s="149"/>
      <c r="GYG105" s="149"/>
      <c r="GYH105" s="149"/>
      <c r="GYI105" s="149"/>
      <c r="GYJ105" s="149"/>
      <c r="GYK105" s="149"/>
      <c r="GYL105" s="149"/>
      <c r="GYM105" s="148"/>
      <c r="GYN105" s="149"/>
      <c r="GYO105" s="149"/>
      <c r="GYP105" s="149"/>
      <c r="GYQ105" s="149"/>
      <c r="GYR105" s="149"/>
      <c r="GYS105" s="149"/>
      <c r="GYT105" s="149"/>
      <c r="GYU105" s="149"/>
      <c r="GYV105" s="149"/>
      <c r="GYW105" s="149"/>
      <c r="GYX105" s="149"/>
      <c r="GYY105" s="149"/>
      <c r="GYZ105" s="149"/>
      <c r="GZA105" s="149"/>
      <c r="GZB105" s="149"/>
      <c r="GZC105" s="149"/>
      <c r="GZD105" s="149"/>
      <c r="GZE105" s="149"/>
      <c r="GZF105" s="149"/>
      <c r="GZG105" s="149"/>
      <c r="GZH105" s="149"/>
      <c r="GZI105" s="149"/>
      <c r="GZJ105" s="149"/>
      <c r="GZK105" s="149"/>
      <c r="GZL105" s="149"/>
      <c r="GZM105" s="149"/>
      <c r="GZN105" s="149"/>
      <c r="GZO105" s="149"/>
      <c r="GZP105" s="149"/>
      <c r="GZQ105" s="149"/>
      <c r="GZR105" s="149"/>
      <c r="GZS105" s="149"/>
      <c r="GZT105" s="149"/>
      <c r="GZU105" s="149"/>
      <c r="GZV105" s="149"/>
      <c r="GZW105" s="149"/>
      <c r="GZX105" s="149"/>
      <c r="GZY105" s="149"/>
      <c r="GZZ105" s="149"/>
      <c r="HAA105" s="149"/>
      <c r="HAB105" s="149"/>
      <c r="HAC105" s="149"/>
      <c r="HAD105" s="149"/>
      <c r="HAE105" s="149"/>
      <c r="HAF105" s="149"/>
      <c r="HAG105" s="149"/>
      <c r="HAH105" s="149"/>
      <c r="HAI105" s="149"/>
      <c r="HAJ105" s="149"/>
      <c r="HAK105" s="149"/>
      <c r="HAL105" s="149"/>
      <c r="HAM105" s="149"/>
      <c r="HAN105" s="149"/>
      <c r="HAO105" s="149"/>
      <c r="HAP105" s="149"/>
      <c r="HAQ105" s="149"/>
      <c r="HAR105" s="149"/>
      <c r="HAS105" s="149"/>
      <c r="HAT105" s="149"/>
      <c r="HAU105" s="149"/>
      <c r="HAV105" s="149"/>
      <c r="HAW105" s="148"/>
      <c r="HAX105" s="149"/>
      <c r="HAY105" s="149"/>
      <c r="HAZ105" s="149"/>
      <c r="HBA105" s="149"/>
      <c r="HBB105" s="149"/>
      <c r="HBC105" s="149"/>
      <c r="HBD105" s="149"/>
      <c r="HBE105" s="149"/>
      <c r="HBF105" s="149"/>
      <c r="HBG105" s="149"/>
      <c r="HBH105" s="149"/>
      <c r="HBI105" s="149"/>
      <c r="HBJ105" s="149"/>
      <c r="HBK105" s="149"/>
      <c r="HBL105" s="149"/>
      <c r="HBM105" s="149"/>
      <c r="HBN105" s="149"/>
      <c r="HBO105" s="149"/>
      <c r="HBP105" s="149"/>
      <c r="HBQ105" s="149"/>
      <c r="HBR105" s="149"/>
      <c r="HBS105" s="149"/>
      <c r="HBT105" s="149"/>
      <c r="HBU105" s="149"/>
      <c r="HBV105" s="149"/>
      <c r="HBW105" s="149"/>
      <c r="HBX105" s="149"/>
      <c r="HBY105" s="149"/>
      <c r="HBZ105" s="149"/>
      <c r="HCA105" s="149"/>
      <c r="HCB105" s="149"/>
      <c r="HCC105" s="149"/>
      <c r="HCD105" s="149"/>
      <c r="HCE105" s="149"/>
      <c r="HCF105" s="149"/>
      <c r="HCG105" s="149"/>
      <c r="HCH105" s="149"/>
      <c r="HCI105" s="149"/>
      <c r="HCJ105" s="149"/>
      <c r="HCK105" s="149"/>
      <c r="HCL105" s="149"/>
      <c r="HCM105" s="149"/>
      <c r="HCN105" s="149"/>
      <c r="HCO105" s="149"/>
      <c r="HCP105" s="149"/>
      <c r="HCQ105" s="149"/>
      <c r="HCR105" s="149"/>
      <c r="HCS105" s="149"/>
      <c r="HCT105" s="149"/>
      <c r="HCU105" s="149"/>
      <c r="HCV105" s="149"/>
      <c r="HCW105" s="149"/>
      <c r="HCX105" s="149"/>
      <c r="HCY105" s="149"/>
      <c r="HCZ105" s="149"/>
      <c r="HDA105" s="149"/>
      <c r="HDB105" s="149"/>
      <c r="HDC105" s="149"/>
      <c r="HDD105" s="149"/>
      <c r="HDE105" s="149"/>
      <c r="HDF105" s="149"/>
      <c r="HDG105" s="148"/>
      <c r="HDH105" s="149"/>
      <c r="HDI105" s="149"/>
      <c r="HDJ105" s="149"/>
      <c r="HDK105" s="149"/>
      <c r="HDL105" s="149"/>
      <c r="HDM105" s="149"/>
      <c r="HDN105" s="149"/>
      <c r="HDO105" s="149"/>
      <c r="HDP105" s="149"/>
      <c r="HDQ105" s="149"/>
      <c r="HDR105" s="149"/>
      <c r="HDS105" s="149"/>
      <c r="HDT105" s="149"/>
      <c r="HDU105" s="149"/>
      <c r="HDV105" s="149"/>
      <c r="HDW105" s="149"/>
      <c r="HDX105" s="149"/>
      <c r="HDY105" s="149"/>
      <c r="HDZ105" s="149"/>
      <c r="HEA105" s="149"/>
      <c r="HEB105" s="149"/>
      <c r="HEC105" s="149"/>
      <c r="HED105" s="149"/>
      <c r="HEE105" s="149"/>
      <c r="HEF105" s="149"/>
      <c r="HEG105" s="149"/>
      <c r="HEH105" s="149"/>
      <c r="HEI105" s="149"/>
      <c r="HEJ105" s="149"/>
      <c r="HEK105" s="149"/>
      <c r="HEL105" s="149"/>
      <c r="HEM105" s="149"/>
      <c r="HEN105" s="149"/>
      <c r="HEO105" s="149"/>
      <c r="HEP105" s="149"/>
      <c r="HEQ105" s="149"/>
      <c r="HER105" s="149"/>
      <c r="HES105" s="149"/>
      <c r="HET105" s="149"/>
      <c r="HEU105" s="149"/>
      <c r="HEV105" s="149"/>
      <c r="HEW105" s="149"/>
      <c r="HEX105" s="149"/>
      <c r="HEY105" s="149"/>
      <c r="HEZ105" s="149"/>
      <c r="HFA105" s="149"/>
      <c r="HFB105" s="149"/>
      <c r="HFC105" s="149"/>
      <c r="HFD105" s="149"/>
      <c r="HFE105" s="149"/>
      <c r="HFF105" s="149"/>
      <c r="HFG105" s="149"/>
      <c r="HFH105" s="149"/>
      <c r="HFI105" s="149"/>
      <c r="HFJ105" s="149"/>
      <c r="HFK105" s="149"/>
      <c r="HFL105" s="149"/>
      <c r="HFM105" s="149"/>
      <c r="HFN105" s="149"/>
      <c r="HFO105" s="149"/>
      <c r="HFP105" s="149"/>
      <c r="HFQ105" s="148"/>
      <c r="HFR105" s="149"/>
      <c r="HFS105" s="149"/>
      <c r="HFT105" s="149"/>
      <c r="HFU105" s="149"/>
      <c r="HFV105" s="149"/>
      <c r="HFW105" s="149"/>
      <c r="HFX105" s="149"/>
      <c r="HFY105" s="149"/>
      <c r="HFZ105" s="149"/>
      <c r="HGA105" s="149"/>
      <c r="HGB105" s="149"/>
      <c r="HGC105" s="149"/>
      <c r="HGD105" s="149"/>
      <c r="HGE105" s="149"/>
      <c r="HGF105" s="149"/>
      <c r="HGG105" s="149"/>
      <c r="HGH105" s="149"/>
      <c r="HGI105" s="149"/>
      <c r="HGJ105" s="149"/>
      <c r="HGK105" s="149"/>
      <c r="HGL105" s="149"/>
      <c r="HGM105" s="149"/>
      <c r="HGN105" s="149"/>
      <c r="HGO105" s="149"/>
      <c r="HGP105" s="149"/>
      <c r="HGQ105" s="149"/>
      <c r="HGR105" s="149"/>
      <c r="HGS105" s="149"/>
      <c r="HGT105" s="149"/>
      <c r="HGU105" s="149"/>
      <c r="HGV105" s="149"/>
      <c r="HGW105" s="149"/>
      <c r="HGX105" s="149"/>
      <c r="HGY105" s="149"/>
      <c r="HGZ105" s="149"/>
      <c r="HHA105" s="149"/>
      <c r="HHB105" s="149"/>
      <c r="HHC105" s="149"/>
      <c r="HHD105" s="149"/>
      <c r="HHE105" s="149"/>
      <c r="HHF105" s="149"/>
      <c r="HHG105" s="149"/>
      <c r="HHH105" s="149"/>
      <c r="HHI105" s="149"/>
      <c r="HHJ105" s="149"/>
      <c r="HHK105" s="149"/>
      <c r="HHL105" s="149"/>
      <c r="HHM105" s="149"/>
      <c r="HHN105" s="149"/>
      <c r="HHO105" s="149"/>
      <c r="HHP105" s="149"/>
      <c r="HHQ105" s="149"/>
      <c r="HHR105" s="149"/>
      <c r="HHS105" s="149"/>
      <c r="HHT105" s="149"/>
      <c r="HHU105" s="149"/>
      <c r="HHV105" s="149"/>
      <c r="HHW105" s="149"/>
      <c r="HHX105" s="149"/>
      <c r="HHY105" s="149"/>
      <c r="HHZ105" s="149"/>
      <c r="HIA105" s="148"/>
      <c r="HIB105" s="149"/>
      <c r="HIC105" s="149"/>
      <c r="HID105" s="149"/>
      <c r="HIE105" s="149"/>
      <c r="HIF105" s="149"/>
      <c r="HIG105" s="149"/>
      <c r="HIH105" s="149"/>
      <c r="HII105" s="149"/>
      <c r="HIJ105" s="149"/>
      <c r="HIK105" s="149"/>
      <c r="HIL105" s="149"/>
      <c r="HIM105" s="149"/>
      <c r="HIN105" s="149"/>
      <c r="HIO105" s="149"/>
      <c r="HIP105" s="149"/>
      <c r="HIQ105" s="149"/>
      <c r="HIR105" s="149"/>
      <c r="HIS105" s="149"/>
      <c r="HIT105" s="149"/>
      <c r="HIU105" s="149"/>
      <c r="HIV105" s="149"/>
      <c r="HIW105" s="149"/>
      <c r="HIX105" s="149"/>
      <c r="HIY105" s="149"/>
      <c r="HIZ105" s="149"/>
      <c r="HJA105" s="149"/>
      <c r="HJB105" s="149"/>
      <c r="HJC105" s="149"/>
      <c r="HJD105" s="149"/>
      <c r="HJE105" s="149"/>
      <c r="HJF105" s="149"/>
      <c r="HJG105" s="149"/>
      <c r="HJH105" s="149"/>
      <c r="HJI105" s="149"/>
      <c r="HJJ105" s="149"/>
      <c r="HJK105" s="149"/>
      <c r="HJL105" s="149"/>
      <c r="HJM105" s="149"/>
      <c r="HJN105" s="149"/>
      <c r="HJO105" s="149"/>
      <c r="HJP105" s="149"/>
      <c r="HJQ105" s="149"/>
      <c r="HJR105" s="149"/>
      <c r="HJS105" s="149"/>
      <c r="HJT105" s="149"/>
      <c r="HJU105" s="149"/>
      <c r="HJV105" s="149"/>
      <c r="HJW105" s="149"/>
      <c r="HJX105" s="149"/>
      <c r="HJY105" s="149"/>
      <c r="HJZ105" s="149"/>
      <c r="HKA105" s="149"/>
      <c r="HKB105" s="149"/>
      <c r="HKC105" s="149"/>
      <c r="HKD105" s="149"/>
      <c r="HKE105" s="149"/>
      <c r="HKF105" s="149"/>
      <c r="HKG105" s="149"/>
      <c r="HKH105" s="149"/>
      <c r="HKI105" s="149"/>
      <c r="HKJ105" s="149"/>
      <c r="HKK105" s="148"/>
      <c r="HKL105" s="149"/>
      <c r="HKM105" s="149"/>
      <c r="HKN105" s="149"/>
      <c r="HKO105" s="149"/>
      <c r="HKP105" s="149"/>
      <c r="HKQ105" s="149"/>
      <c r="HKR105" s="149"/>
      <c r="HKS105" s="149"/>
      <c r="HKT105" s="149"/>
      <c r="HKU105" s="149"/>
      <c r="HKV105" s="149"/>
      <c r="HKW105" s="149"/>
      <c r="HKX105" s="149"/>
      <c r="HKY105" s="149"/>
      <c r="HKZ105" s="149"/>
      <c r="HLA105" s="149"/>
      <c r="HLB105" s="149"/>
      <c r="HLC105" s="149"/>
      <c r="HLD105" s="149"/>
      <c r="HLE105" s="149"/>
      <c r="HLF105" s="149"/>
      <c r="HLG105" s="149"/>
      <c r="HLH105" s="149"/>
      <c r="HLI105" s="149"/>
      <c r="HLJ105" s="149"/>
      <c r="HLK105" s="149"/>
      <c r="HLL105" s="149"/>
      <c r="HLM105" s="149"/>
      <c r="HLN105" s="149"/>
      <c r="HLO105" s="149"/>
      <c r="HLP105" s="149"/>
      <c r="HLQ105" s="149"/>
      <c r="HLR105" s="149"/>
      <c r="HLS105" s="149"/>
      <c r="HLT105" s="149"/>
      <c r="HLU105" s="149"/>
      <c r="HLV105" s="149"/>
      <c r="HLW105" s="149"/>
      <c r="HLX105" s="149"/>
      <c r="HLY105" s="149"/>
      <c r="HLZ105" s="149"/>
      <c r="HMA105" s="149"/>
      <c r="HMB105" s="149"/>
      <c r="HMC105" s="149"/>
      <c r="HMD105" s="149"/>
      <c r="HME105" s="149"/>
      <c r="HMF105" s="149"/>
      <c r="HMG105" s="149"/>
      <c r="HMH105" s="149"/>
      <c r="HMI105" s="149"/>
      <c r="HMJ105" s="149"/>
      <c r="HMK105" s="149"/>
      <c r="HML105" s="149"/>
      <c r="HMM105" s="149"/>
      <c r="HMN105" s="149"/>
      <c r="HMO105" s="149"/>
      <c r="HMP105" s="149"/>
      <c r="HMQ105" s="149"/>
      <c r="HMR105" s="149"/>
      <c r="HMS105" s="149"/>
      <c r="HMT105" s="149"/>
      <c r="HMU105" s="148"/>
      <c r="HMV105" s="149"/>
      <c r="HMW105" s="149"/>
      <c r="HMX105" s="149"/>
      <c r="HMY105" s="149"/>
      <c r="HMZ105" s="149"/>
      <c r="HNA105" s="149"/>
      <c r="HNB105" s="149"/>
      <c r="HNC105" s="149"/>
      <c r="HND105" s="149"/>
      <c r="HNE105" s="149"/>
      <c r="HNF105" s="149"/>
      <c r="HNG105" s="149"/>
      <c r="HNH105" s="149"/>
      <c r="HNI105" s="149"/>
      <c r="HNJ105" s="149"/>
      <c r="HNK105" s="149"/>
      <c r="HNL105" s="149"/>
      <c r="HNM105" s="149"/>
      <c r="HNN105" s="149"/>
      <c r="HNO105" s="149"/>
      <c r="HNP105" s="149"/>
      <c r="HNQ105" s="149"/>
      <c r="HNR105" s="149"/>
      <c r="HNS105" s="149"/>
      <c r="HNT105" s="149"/>
      <c r="HNU105" s="149"/>
      <c r="HNV105" s="149"/>
      <c r="HNW105" s="149"/>
      <c r="HNX105" s="149"/>
      <c r="HNY105" s="149"/>
      <c r="HNZ105" s="149"/>
      <c r="HOA105" s="149"/>
      <c r="HOB105" s="149"/>
      <c r="HOC105" s="149"/>
      <c r="HOD105" s="149"/>
      <c r="HOE105" s="149"/>
      <c r="HOF105" s="149"/>
      <c r="HOG105" s="149"/>
      <c r="HOH105" s="149"/>
      <c r="HOI105" s="149"/>
      <c r="HOJ105" s="149"/>
      <c r="HOK105" s="149"/>
      <c r="HOL105" s="149"/>
      <c r="HOM105" s="149"/>
      <c r="HON105" s="149"/>
      <c r="HOO105" s="149"/>
      <c r="HOP105" s="149"/>
      <c r="HOQ105" s="149"/>
      <c r="HOR105" s="149"/>
      <c r="HOS105" s="149"/>
      <c r="HOT105" s="149"/>
      <c r="HOU105" s="149"/>
      <c r="HOV105" s="149"/>
      <c r="HOW105" s="149"/>
      <c r="HOX105" s="149"/>
      <c r="HOY105" s="149"/>
      <c r="HOZ105" s="149"/>
      <c r="HPA105" s="149"/>
      <c r="HPB105" s="149"/>
      <c r="HPC105" s="149"/>
      <c r="HPD105" s="149"/>
      <c r="HPE105" s="148"/>
      <c r="HPF105" s="149"/>
      <c r="HPG105" s="149"/>
      <c r="HPH105" s="149"/>
      <c r="HPI105" s="149"/>
      <c r="HPJ105" s="149"/>
      <c r="HPK105" s="149"/>
      <c r="HPL105" s="149"/>
      <c r="HPM105" s="149"/>
      <c r="HPN105" s="149"/>
      <c r="HPO105" s="149"/>
      <c r="HPP105" s="149"/>
      <c r="HPQ105" s="149"/>
      <c r="HPR105" s="149"/>
      <c r="HPS105" s="149"/>
      <c r="HPT105" s="149"/>
      <c r="HPU105" s="149"/>
      <c r="HPV105" s="149"/>
      <c r="HPW105" s="149"/>
      <c r="HPX105" s="149"/>
      <c r="HPY105" s="149"/>
      <c r="HPZ105" s="149"/>
      <c r="HQA105" s="149"/>
      <c r="HQB105" s="149"/>
      <c r="HQC105" s="149"/>
      <c r="HQD105" s="149"/>
      <c r="HQE105" s="149"/>
      <c r="HQF105" s="149"/>
      <c r="HQG105" s="149"/>
      <c r="HQH105" s="149"/>
      <c r="HQI105" s="149"/>
      <c r="HQJ105" s="149"/>
      <c r="HQK105" s="149"/>
      <c r="HQL105" s="149"/>
      <c r="HQM105" s="149"/>
      <c r="HQN105" s="149"/>
      <c r="HQO105" s="149"/>
      <c r="HQP105" s="149"/>
      <c r="HQQ105" s="149"/>
      <c r="HQR105" s="149"/>
      <c r="HQS105" s="149"/>
      <c r="HQT105" s="149"/>
      <c r="HQU105" s="149"/>
      <c r="HQV105" s="149"/>
      <c r="HQW105" s="149"/>
      <c r="HQX105" s="149"/>
      <c r="HQY105" s="149"/>
      <c r="HQZ105" s="149"/>
      <c r="HRA105" s="149"/>
      <c r="HRB105" s="149"/>
      <c r="HRC105" s="149"/>
      <c r="HRD105" s="149"/>
      <c r="HRE105" s="149"/>
      <c r="HRF105" s="149"/>
      <c r="HRG105" s="149"/>
      <c r="HRH105" s="149"/>
      <c r="HRI105" s="149"/>
      <c r="HRJ105" s="149"/>
      <c r="HRK105" s="149"/>
      <c r="HRL105" s="149"/>
      <c r="HRM105" s="149"/>
      <c r="HRN105" s="149"/>
      <c r="HRO105" s="148"/>
      <c r="HRP105" s="149"/>
      <c r="HRQ105" s="149"/>
      <c r="HRR105" s="149"/>
      <c r="HRS105" s="149"/>
      <c r="HRT105" s="149"/>
      <c r="HRU105" s="149"/>
      <c r="HRV105" s="149"/>
      <c r="HRW105" s="149"/>
      <c r="HRX105" s="149"/>
      <c r="HRY105" s="149"/>
      <c r="HRZ105" s="149"/>
      <c r="HSA105" s="149"/>
      <c r="HSB105" s="149"/>
      <c r="HSC105" s="149"/>
      <c r="HSD105" s="149"/>
      <c r="HSE105" s="149"/>
      <c r="HSF105" s="149"/>
      <c r="HSG105" s="149"/>
      <c r="HSH105" s="149"/>
      <c r="HSI105" s="149"/>
      <c r="HSJ105" s="149"/>
      <c r="HSK105" s="149"/>
      <c r="HSL105" s="149"/>
      <c r="HSM105" s="149"/>
      <c r="HSN105" s="149"/>
      <c r="HSO105" s="149"/>
      <c r="HSP105" s="149"/>
      <c r="HSQ105" s="149"/>
      <c r="HSR105" s="149"/>
      <c r="HSS105" s="149"/>
      <c r="HST105" s="149"/>
      <c r="HSU105" s="149"/>
      <c r="HSV105" s="149"/>
      <c r="HSW105" s="149"/>
      <c r="HSX105" s="149"/>
      <c r="HSY105" s="149"/>
      <c r="HSZ105" s="149"/>
      <c r="HTA105" s="149"/>
      <c r="HTB105" s="149"/>
      <c r="HTC105" s="149"/>
      <c r="HTD105" s="149"/>
      <c r="HTE105" s="149"/>
      <c r="HTF105" s="149"/>
      <c r="HTG105" s="149"/>
      <c r="HTH105" s="149"/>
      <c r="HTI105" s="149"/>
      <c r="HTJ105" s="149"/>
      <c r="HTK105" s="149"/>
      <c r="HTL105" s="149"/>
      <c r="HTM105" s="149"/>
      <c r="HTN105" s="149"/>
      <c r="HTO105" s="149"/>
      <c r="HTP105" s="149"/>
      <c r="HTQ105" s="149"/>
      <c r="HTR105" s="149"/>
      <c r="HTS105" s="149"/>
      <c r="HTT105" s="149"/>
      <c r="HTU105" s="149"/>
      <c r="HTV105" s="149"/>
      <c r="HTW105" s="149"/>
      <c r="HTX105" s="149"/>
      <c r="HTY105" s="148"/>
      <c r="HTZ105" s="149"/>
      <c r="HUA105" s="149"/>
      <c r="HUB105" s="149"/>
      <c r="HUC105" s="149"/>
      <c r="HUD105" s="149"/>
      <c r="HUE105" s="149"/>
      <c r="HUF105" s="149"/>
      <c r="HUG105" s="149"/>
      <c r="HUH105" s="149"/>
      <c r="HUI105" s="149"/>
      <c r="HUJ105" s="149"/>
      <c r="HUK105" s="149"/>
      <c r="HUL105" s="149"/>
      <c r="HUM105" s="149"/>
      <c r="HUN105" s="149"/>
      <c r="HUO105" s="149"/>
      <c r="HUP105" s="149"/>
      <c r="HUQ105" s="149"/>
      <c r="HUR105" s="149"/>
      <c r="HUS105" s="149"/>
      <c r="HUT105" s="149"/>
      <c r="HUU105" s="149"/>
      <c r="HUV105" s="149"/>
      <c r="HUW105" s="149"/>
      <c r="HUX105" s="149"/>
      <c r="HUY105" s="149"/>
      <c r="HUZ105" s="149"/>
      <c r="HVA105" s="149"/>
      <c r="HVB105" s="149"/>
      <c r="HVC105" s="149"/>
      <c r="HVD105" s="149"/>
      <c r="HVE105" s="149"/>
      <c r="HVF105" s="149"/>
      <c r="HVG105" s="149"/>
      <c r="HVH105" s="149"/>
      <c r="HVI105" s="149"/>
      <c r="HVJ105" s="149"/>
      <c r="HVK105" s="149"/>
      <c r="HVL105" s="149"/>
      <c r="HVM105" s="149"/>
      <c r="HVN105" s="149"/>
      <c r="HVO105" s="149"/>
      <c r="HVP105" s="149"/>
      <c r="HVQ105" s="149"/>
      <c r="HVR105" s="149"/>
      <c r="HVS105" s="149"/>
      <c r="HVT105" s="149"/>
      <c r="HVU105" s="149"/>
      <c r="HVV105" s="149"/>
      <c r="HVW105" s="149"/>
      <c r="HVX105" s="149"/>
      <c r="HVY105" s="149"/>
      <c r="HVZ105" s="149"/>
      <c r="HWA105" s="149"/>
      <c r="HWB105" s="149"/>
      <c r="HWC105" s="149"/>
      <c r="HWD105" s="149"/>
      <c r="HWE105" s="149"/>
      <c r="HWF105" s="149"/>
      <c r="HWG105" s="149"/>
      <c r="HWH105" s="149"/>
      <c r="HWI105" s="148"/>
      <c r="HWJ105" s="149"/>
      <c r="HWK105" s="149"/>
      <c r="HWL105" s="149"/>
      <c r="HWM105" s="149"/>
      <c r="HWN105" s="149"/>
      <c r="HWO105" s="149"/>
      <c r="HWP105" s="149"/>
      <c r="HWQ105" s="149"/>
      <c r="HWR105" s="149"/>
      <c r="HWS105" s="149"/>
      <c r="HWT105" s="149"/>
      <c r="HWU105" s="149"/>
      <c r="HWV105" s="149"/>
      <c r="HWW105" s="149"/>
      <c r="HWX105" s="149"/>
      <c r="HWY105" s="149"/>
      <c r="HWZ105" s="149"/>
      <c r="HXA105" s="149"/>
      <c r="HXB105" s="149"/>
      <c r="HXC105" s="149"/>
      <c r="HXD105" s="149"/>
      <c r="HXE105" s="149"/>
      <c r="HXF105" s="149"/>
      <c r="HXG105" s="149"/>
      <c r="HXH105" s="149"/>
      <c r="HXI105" s="149"/>
      <c r="HXJ105" s="149"/>
      <c r="HXK105" s="149"/>
      <c r="HXL105" s="149"/>
      <c r="HXM105" s="149"/>
      <c r="HXN105" s="149"/>
      <c r="HXO105" s="149"/>
      <c r="HXP105" s="149"/>
      <c r="HXQ105" s="149"/>
      <c r="HXR105" s="149"/>
      <c r="HXS105" s="149"/>
      <c r="HXT105" s="149"/>
      <c r="HXU105" s="149"/>
      <c r="HXV105" s="149"/>
      <c r="HXW105" s="149"/>
      <c r="HXX105" s="149"/>
      <c r="HXY105" s="149"/>
      <c r="HXZ105" s="149"/>
      <c r="HYA105" s="149"/>
      <c r="HYB105" s="149"/>
      <c r="HYC105" s="149"/>
      <c r="HYD105" s="149"/>
      <c r="HYE105" s="149"/>
      <c r="HYF105" s="149"/>
      <c r="HYG105" s="149"/>
      <c r="HYH105" s="149"/>
      <c r="HYI105" s="149"/>
      <c r="HYJ105" s="149"/>
      <c r="HYK105" s="149"/>
      <c r="HYL105" s="149"/>
      <c r="HYM105" s="149"/>
      <c r="HYN105" s="149"/>
      <c r="HYO105" s="149"/>
      <c r="HYP105" s="149"/>
      <c r="HYQ105" s="149"/>
      <c r="HYR105" s="149"/>
      <c r="HYS105" s="148"/>
      <c r="HYT105" s="149"/>
      <c r="HYU105" s="149"/>
      <c r="HYV105" s="149"/>
      <c r="HYW105" s="149"/>
      <c r="HYX105" s="149"/>
      <c r="HYY105" s="149"/>
      <c r="HYZ105" s="149"/>
      <c r="HZA105" s="149"/>
      <c r="HZB105" s="149"/>
      <c r="HZC105" s="149"/>
      <c r="HZD105" s="149"/>
      <c r="HZE105" s="149"/>
      <c r="HZF105" s="149"/>
      <c r="HZG105" s="149"/>
      <c r="HZH105" s="149"/>
      <c r="HZI105" s="149"/>
      <c r="HZJ105" s="149"/>
      <c r="HZK105" s="149"/>
      <c r="HZL105" s="149"/>
      <c r="HZM105" s="149"/>
      <c r="HZN105" s="149"/>
      <c r="HZO105" s="149"/>
      <c r="HZP105" s="149"/>
      <c r="HZQ105" s="149"/>
      <c r="HZR105" s="149"/>
      <c r="HZS105" s="149"/>
      <c r="HZT105" s="149"/>
      <c r="HZU105" s="149"/>
      <c r="HZV105" s="149"/>
      <c r="HZW105" s="149"/>
      <c r="HZX105" s="149"/>
      <c r="HZY105" s="149"/>
      <c r="HZZ105" s="149"/>
      <c r="IAA105" s="149"/>
      <c r="IAB105" s="149"/>
      <c r="IAC105" s="149"/>
      <c r="IAD105" s="149"/>
      <c r="IAE105" s="149"/>
      <c r="IAF105" s="149"/>
      <c r="IAG105" s="149"/>
      <c r="IAH105" s="149"/>
      <c r="IAI105" s="149"/>
      <c r="IAJ105" s="149"/>
      <c r="IAK105" s="149"/>
      <c r="IAL105" s="149"/>
      <c r="IAM105" s="149"/>
      <c r="IAN105" s="149"/>
      <c r="IAO105" s="149"/>
      <c r="IAP105" s="149"/>
      <c r="IAQ105" s="149"/>
      <c r="IAR105" s="149"/>
      <c r="IAS105" s="149"/>
      <c r="IAT105" s="149"/>
      <c r="IAU105" s="149"/>
      <c r="IAV105" s="149"/>
      <c r="IAW105" s="149"/>
      <c r="IAX105" s="149"/>
      <c r="IAY105" s="149"/>
      <c r="IAZ105" s="149"/>
      <c r="IBA105" s="149"/>
      <c r="IBB105" s="149"/>
      <c r="IBC105" s="148"/>
      <c r="IBD105" s="149"/>
      <c r="IBE105" s="149"/>
      <c r="IBF105" s="149"/>
      <c r="IBG105" s="149"/>
      <c r="IBH105" s="149"/>
      <c r="IBI105" s="149"/>
      <c r="IBJ105" s="149"/>
      <c r="IBK105" s="149"/>
      <c r="IBL105" s="149"/>
      <c r="IBM105" s="149"/>
      <c r="IBN105" s="149"/>
      <c r="IBO105" s="149"/>
      <c r="IBP105" s="149"/>
      <c r="IBQ105" s="149"/>
      <c r="IBR105" s="149"/>
      <c r="IBS105" s="149"/>
      <c r="IBT105" s="149"/>
      <c r="IBU105" s="149"/>
      <c r="IBV105" s="149"/>
      <c r="IBW105" s="149"/>
      <c r="IBX105" s="149"/>
      <c r="IBY105" s="149"/>
      <c r="IBZ105" s="149"/>
      <c r="ICA105" s="149"/>
      <c r="ICB105" s="149"/>
      <c r="ICC105" s="149"/>
      <c r="ICD105" s="149"/>
      <c r="ICE105" s="149"/>
      <c r="ICF105" s="149"/>
      <c r="ICG105" s="149"/>
      <c r="ICH105" s="149"/>
      <c r="ICI105" s="149"/>
      <c r="ICJ105" s="149"/>
      <c r="ICK105" s="149"/>
      <c r="ICL105" s="149"/>
      <c r="ICM105" s="149"/>
      <c r="ICN105" s="149"/>
      <c r="ICO105" s="149"/>
      <c r="ICP105" s="149"/>
      <c r="ICQ105" s="149"/>
      <c r="ICR105" s="149"/>
      <c r="ICS105" s="149"/>
      <c r="ICT105" s="149"/>
      <c r="ICU105" s="149"/>
      <c r="ICV105" s="149"/>
      <c r="ICW105" s="149"/>
      <c r="ICX105" s="149"/>
      <c r="ICY105" s="149"/>
      <c r="ICZ105" s="149"/>
      <c r="IDA105" s="149"/>
      <c r="IDB105" s="149"/>
      <c r="IDC105" s="149"/>
      <c r="IDD105" s="149"/>
      <c r="IDE105" s="149"/>
      <c r="IDF105" s="149"/>
      <c r="IDG105" s="149"/>
      <c r="IDH105" s="149"/>
      <c r="IDI105" s="149"/>
      <c r="IDJ105" s="149"/>
      <c r="IDK105" s="149"/>
      <c r="IDL105" s="149"/>
      <c r="IDM105" s="148"/>
      <c r="IDN105" s="149"/>
      <c r="IDO105" s="149"/>
      <c r="IDP105" s="149"/>
      <c r="IDQ105" s="149"/>
      <c r="IDR105" s="149"/>
      <c r="IDS105" s="149"/>
      <c r="IDT105" s="149"/>
      <c r="IDU105" s="149"/>
      <c r="IDV105" s="149"/>
      <c r="IDW105" s="149"/>
      <c r="IDX105" s="149"/>
      <c r="IDY105" s="149"/>
      <c r="IDZ105" s="149"/>
      <c r="IEA105" s="149"/>
      <c r="IEB105" s="149"/>
      <c r="IEC105" s="149"/>
      <c r="IED105" s="149"/>
      <c r="IEE105" s="149"/>
      <c r="IEF105" s="149"/>
      <c r="IEG105" s="149"/>
      <c r="IEH105" s="149"/>
      <c r="IEI105" s="149"/>
      <c r="IEJ105" s="149"/>
      <c r="IEK105" s="149"/>
      <c r="IEL105" s="149"/>
      <c r="IEM105" s="149"/>
      <c r="IEN105" s="149"/>
      <c r="IEO105" s="149"/>
      <c r="IEP105" s="149"/>
      <c r="IEQ105" s="149"/>
      <c r="IER105" s="149"/>
      <c r="IES105" s="149"/>
      <c r="IET105" s="149"/>
      <c r="IEU105" s="149"/>
      <c r="IEV105" s="149"/>
      <c r="IEW105" s="149"/>
      <c r="IEX105" s="149"/>
      <c r="IEY105" s="149"/>
      <c r="IEZ105" s="149"/>
      <c r="IFA105" s="149"/>
      <c r="IFB105" s="149"/>
      <c r="IFC105" s="149"/>
      <c r="IFD105" s="149"/>
      <c r="IFE105" s="149"/>
      <c r="IFF105" s="149"/>
      <c r="IFG105" s="149"/>
      <c r="IFH105" s="149"/>
      <c r="IFI105" s="149"/>
      <c r="IFJ105" s="149"/>
      <c r="IFK105" s="149"/>
      <c r="IFL105" s="149"/>
      <c r="IFM105" s="149"/>
      <c r="IFN105" s="149"/>
      <c r="IFO105" s="149"/>
      <c r="IFP105" s="149"/>
      <c r="IFQ105" s="149"/>
      <c r="IFR105" s="149"/>
      <c r="IFS105" s="149"/>
      <c r="IFT105" s="149"/>
      <c r="IFU105" s="149"/>
      <c r="IFV105" s="149"/>
      <c r="IFW105" s="148"/>
      <c r="IFX105" s="149"/>
      <c r="IFY105" s="149"/>
      <c r="IFZ105" s="149"/>
      <c r="IGA105" s="149"/>
      <c r="IGB105" s="149"/>
      <c r="IGC105" s="149"/>
      <c r="IGD105" s="149"/>
      <c r="IGE105" s="149"/>
      <c r="IGF105" s="149"/>
      <c r="IGG105" s="149"/>
      <c r="IGH105" s="149"/>
      <c r="IGI105" s="149"/>
      <c r="IGJ105" s="149"/>
      <c r="IGK105" s="149"/>
      <c r="IGL105" s="149"/>
      <c r="IGM105" s="149"/>
      <c r="IGN105" s="149"/>
      <c r="IGO105" s="149"/>
      <c r="IGP105" s="149"/>
      <c r="IGQ105" s="149"/>
      <c r="IGR105" s="149"/>
      <c r="IGS105" s="149"/>
      <c r="IGT105" s="149"/>
      <c r="IGU105" s="149"/>
      <c r="IGV105" s="149"/>
      <c r="IGW105" s="149"/>
      <c r="IGX105" s="149"/>
      <c r="IGY105" s="149"/>
      <c r="IGZ105" s="149"/>
      <c r="IHA105" s="149"/>
      <c r="IHB105" s="149"/>
      <c r="IHC105" s="149"/>
      <c r="IHD105" s="149"/>
      <c r="IHE105" s="149"/>
      <c r="IHF105" s="149"/>
      <c r="IHG105" s="149"/>
      <c r="IHH105" s="149"/>
      <c r="IHI105" s="149"/>
      <c r="IHJ105" s="149"/>
      <c r="IHK105" s="149"/>
      <c r="IHL105" s="149"/>
      <c r="IHM105" s="149"/>
      <c r="IHN105" s="149"/>
      <c r="IHO105" s="149"/>
      <c r="IHP105" s="149"/>
      <c r="IHQ105" s="149"/>
      <c r="IHR105" s="149"/>
      <c r="IHS105" s="149"/>
      <c r="IHT105" s="149"/>
      <c r="IHU105" s="149"/>
      <c r="IHV105" s="149"/>
      <c r="IHW105" s="149"/>
      <c r="IHX105" s="149"/>
      <c r="IHY105" s="149"/>
      <c r="IHZ105" s="149"/>
      <c r="IIA105" s="149"/>
      <c r="IIB105" s="149"/>
      <c r="IIC105" s="149"/>
      <c r="IID105" s="149"/>
      <c r="IIE105" s="149"/>
      <c r="IIF105" s="149"/>
      <c r="IIG105" s="148"/>
      <c r="IIH105" s="149"/>
      <c r="III105" s="149"/>
      <c r="IIJ105" s="149"/>
      <c r="IIK105" s="149"/>
      <c r="IIL105" s="149"/>
      <c r="IIM105" s="149"/>
      <c r="IIN105" s="149"/>
      <c r="IIO105" s="149"/>
      <c r="IIP105" s="149"/>
      <c r="IIQ105" s="149"/>
      <c r="IIR105" s="149"/>
      <c r="IIS105" s="149"/>
      <c r="IIT105" s="149"/>
      <c r="IIU105" s="149"/>
      <c r="IIV105" s="149"/>
      <c r="IIW105" s="149"/>
      <c r="IIX105" s="149"/>
      <c r="IIY105" s="149"/>
      <c r="IIZ105" s="149"/>
      <c r="IJA105" s="149"/>
      <c r="IJB105" s="149"/>
      <c r="IJC105" s="149"/>
      <c r="IJD105" s="149"/>
      <c r="IJE105" s="149"/>
      <c r="IJF105" s="149"/>
      <c r="IJG105" s="149"/>
      <c r="IJH105" s="149"/>
      <c r="IJI105" s="149"/>
      <c r="IJJ105" s="149"/>
      <c r="IJK105" s="149"/>
      <c r="IJL105" s="149"/>
      <c r="IJM105" s="149"/>
      <c r="IJN105" s="149"/>
      <c r="IJO105" s="149"/>
      <c r="IJP105" s="149"/>
      <c r="IJQ105" s="149"/>
      <c r="IJR105" s="149"/>
      <c r="IJS105" s="149"/>
      <c r="IJT105" s="149"/>
      <c r="IJU105" s="149"/>
      <c r="IJV105" s="149"/>
      <c r="IJW105" s="149"/>
      <c r="IJX105" s="149"/>
      <c r="IJY105" s="149"/>
      <c r="IJZ105" s="149"/>
      <c r="IKA105" s="149"/>
      <c r="IKB105" s="149"/>
      <c r="IKC105" s="149"/>
      <c r="IKD105" s="149"/>
      <c r="IKE105" s="149"/>
      <c r="IKF105" s="149"/>
      <c r="IKG105" s="149"/>
      <c r="IKH105" s="149"/>
      <c r="IKI105" s="149"/>
      <c r="IKJ105" s="149"/>
      <c r="IKK105" s="149"/>
      <c r="IKL105" s="149"/>
      <c r="IKM105" s="149"/>
      <c r="IKN105" s="149"/>
      <c r="IKO105" s="149"/>
      <c r="IKP105" s="149"/>
      <c r="IKQ105" s="148"/>
      <c r="IKR105" s="149"/>
      <c r="IKS105" s="149"/>
      <c r="IKT105" s="149"/>
      <c r="IKU105" s="149"/>
      <c r="IKV105" s="149"/>
      <c r="IKW105" s="149"/>
      <c r="IKX105" s="149"/>
      <c r="IKY105" s="149"/>
      <c r="IKZ105" s="149"/>
      <c r="ILA105" s="149"/>
      <c r="ILB105" s="149"/>
      <c r="ILC105" s="149"/>
      <c r="ILD105" s="149"/>
      <c r="ILE105" s="149"/>
      <c r="ILF105" s="149"/>
      <c r="ILG105" s="149"/>
      <c r="ILH105" s="149"/>
      <c r="ILI105" s="149"/>
      <c r="ILJ105" s="149"/>
      <c r="ILK105" s="149"/>
      <c r="ILL105" s="149"/>
      <c r="ILM105" s="149"/>
      <c r="ILN105" s="149"/>
      <c r="ILO105" s="149"/>
      <c r="ILP105" s="149"/>
      <c r="ILQ105" s="149"/>
      <c r="ILR105" s="149"/>
      <c r="ILS105" s="149"/>
      <c r="ILT105" s="149"/>
      <c r="ILU105" s="149"/>
      <c r="ILV105" s="149"/>
      <c r="ILW105" s="149"/>
      <c r="ILX105" s="149"/>
      <c r="ILY105" s="149"/>
      <c r="ILZ105" s="149"/>
      <c r="IMA105" s="149"/>
      <c r="IMB105" s="149"/>
      <c r="IMC105" s="149"/>
      <c r="IMD105" s="149"/>
      <c r="IME105" s="149"/>
      <c r="IMF105" s="149"/>
      <c r="IMG105" s="149"/>
      <c r="IMH105" s="149"/>
      <c r="IMI105" s="149"/>
      <c r="IMJ105" s="149"/>
      <c r="IMK105" s="149"/>
      <c r="IML105" s="149"/>
      <c r="IMM105" s="149"/>
      <c r="IMN105" s="149"/>
      <c r="IMO105" s="149"/>
      <c r="IMP105" s="149"/>
      <c r="IMQ105" s="149"/>
      <c r="IMR105" s="149"/>
      <c r="IMS105" s="149"/>
      <c r="IMT105" s="149"/>
      <c r="IMU105" s="149"/>
      <c r="IMV105" s="149"/>
      <c r="IMW105" s="149"/>
      <c r="IMX105" s="149"/>
      <c r="IMY105" s="149"/>
      <c r="IMZ105" s="149"/>
      <c r="INA105" s="148"/>
      <c r="INB105" s="149"/>
      <c r="INC105" s="149"/>
      <c r="IND105" s="149"/>
      <c r="INE105" s="149"/>
      <c r="INF105" s="149"/>
      <c r="ING105" s="149"/>
      <c r="INH105" s="149"/>
      <c r="INI105" s="149"/>
      <c r="INJ105" s="149"/>
      <c r="INK105" s="149"/>
      <c r="INL105" s="149"/>
      <c r="INM105" s="149"/>
      <c r="INN105" s="149"/>
      <c r="INO105" s="149"/>
      <c r="INP105" s="149"/>
      <c r="INQ105" s="149"/>
      <c r="INR105" s="149"/>
      <c r="INS105" s="149"/>
      <c r="INT105" s="149"/>
      <c r="INU105" s="149"/>
      <c r="INV105" s="149"/>
      <c r="INW105" s="149"/>
      <c r="INX105" s="149"/>
      <c r="INY105" s="149"/>
      <c r="INZ105" s="149"/>
      <c r="IOA105" s="149"/>
      <c r="IOB105" s="149"/>
      <c r="IOC105" s="149"/>
      <c r="IOD105" s="149"/>
      <c r="IOE105" s="149"/>
      <c r="IOF105" s="149"/>
      <c r="IOG105" s="149"/>
      <c r="IOH105" s="149"/>
      <c r="IOI105" s="149"/>
      <c r="IOJ105" s="149"/>
      <c r="IOK105" s="149"/>
      <c r="IOL105" s="149"/>
      <c r="IOM105" s="149"/>
      <c r="ION105" s="149"/>
      <c r="IOO105" s="149"/>
      <c r="IOP105" s="149"/>
      <c r="IOQ105" s="149"/>
      <c r="IOR105" s="149"/>
      <c r="IOS105" s="149"/>
      <c r="IOT105" s="149"/>
      <c r="IOU105" s="149"/>
      <c r="IOV105" s="149"/>
      <c r="IOW105" s="149"/>
      <c r="IOX105" s="149"/>
      <c r="IOY105" s="149"/>
      <c r="IOZ105" s="149"/>
      <c r="IPA105" s="149"/>
      <c r="IPB105" s="149"/>
      <c r="IPC105" s="149"/>
      <c r="IPD105" s="149"/>
      <c r="IPE105" s="149"/>
      <c r="IPF105" s="149"/>
      <c r="IPG105" s="149"/>
      <c r="IPH105" s="149"/>
      <c r="IPI105" s="149"/>
      <c r="IPJ105" s="149"/>
      <c r="IPK105" s="148"/>
      <c r="IPL105" s="149"/>
      <c r="IPM105" s="149"/>
      <c r="IPN105" s="149"/>
      <c r="IPO105" s="149"/>
      <c r="IPP105" s="149"/>
      <c r="IPQ105" s="149"/>
      <c r="IPR105" s="149"/>
      <c r="IPS105" s="149"/>
      <c r="IPT105" s="149"/>
      <c r="IPU105" s="149"/>
      <c r="IPV105" s="149"/>
      <c r="IPW105" s="149"/>
      <c r="IPX105" s="149"/>
      <c r="IPY105" s="149"/>
      <c r="IPZ105" s="149"/>
      <c r="IQA105" s="149"/>
      <c r="IQB105" s="149"/>
      <c r="IQC105" s="149"/>
      <c r="IQD105" s="149"/>
      <c r="IQE105" s="149"/>
      <c r="IQF105" s="149"/>
      <c r="IQG105" s="149"/>
      <c r="IQH105" s="149"/>
      <c r="IQI105" s="149"/>
      <c r="IQJ105" s="149"/>
      <c r="IQK105" s="149"/>
      <c r="IQL105" s="149"/>
      <c r="IQM105" s="149"/>
      <c r="IQN105" s="149"/>
      <c r="IQO105" s="149"/>
      <c r="IQP105" s="149"/>
      <c r="IQQ105" s="149"/>
      <c r="IQR105" s="149"/>
      <c r="IQS105" s="149"/>
      <c r="IQT105" s="149"/>
      <c r="IQU105" s="149"/>
      <c r="IQV105" s="149"/>
      <c r="IQW105" s="149"/>
      <c r="IQX105" s="149"/>
      <c r="IQY105" s="149"/>
      <c r="IQZ105" s="149"/>
      <c r="IRA105" s="149"/>
      <c r="IRB105" s="149"/>
      <c r="IRC105" s="149"/>
      <c r="IRD105" s="149"/>
      <c r="IRE105" s="149"/>
      <c r="IRF105" s="149"/>
      <c r="IRG105" s="149"/>
      <c r="IRH105" s="149"/>
      <c r="IRI105" s="149"/>
      <c r="IRJ105" s="149"/>
      <c r="IRK105" s="149"/>
      <c r="IRL105" s="149"/>
      <c r="IRM105" s="149"/>
      <c r="IRN105" s="149"/>
      <c r="IRO105" s="149"/>
      <c r="IRP105" s="149"/>
      <c r="IRQ105" s="149"/>
      <c r="IRR105" s="149"/>
      <c r="IRS105" s="149"/>
      <c r="IRT105" s="149"/>
      <c r="IRU105" s="148"/>
      <c r="IRV105" s="149"/>
      <c r="IRW105" s="149"/>
      <c r="IRX105" s="149"/>
      <c r="IRY105" s="149"/>
      <c r="IRZ105" s="149"/>
      <c r="ISA105" s="149"/>
      <c r="ISB105" s="149"/>
      <c r="ISC105" s="149"/>
      <c r="ISD105" s="149"/>
      <c r="ISE105" s="149"/>
      <c r="ISF105" s="149"/>
      <c r="ISG105" s="149"/>
      <c r="ISH105" s="149"/>
      <c r="ISI105" s="149"/>
      <c r="ISJ105" s="149"/>
      <c r="ISK105" s="149"/>
      <c r="ISL105" s="149"/>
      <c r="ISM105" s="149"/>
      <c r="ISN105" s="149"/>
      <c r="ISO105" s="149"/>
      <c r="ISP105" s="149"/>
      <c r="ISQ105" s="149"/>
      <c r="ISR105" s="149"/>
      <c r="ISS105" s="149"/>
      <c r="IST105" s="149"/>
      <c r="ISU105" s="149"/>
      <c r="ISV105" s="149"/>
      <c r="ISW105" s="149"/>
      <c r="ISX105" s="149"/>
      <c r="ISY105" s="149"/>
      <c r="ISZ105" s="149"/>
      <c r="ITA105" s="149"/>
      <c r="ITB105" s="149"/>
      <c r="ITC105" s="149"/>
      <c r="ITD105" s="149"/>
      <c r="ITE105" s="149"/>
      <c r="ITF105" s="149"/>
      <c r="ITG105" s="149"/>
      <c r="ITH105" s="149"/>
      <c r="ITI105" s="149"/>
      <c r="ITJ105" s="149"/>
      <c r="ITK105" s="149"/>
      <c r="ITL105" s="149"/>
      <c r="ITM105" s="149"/>
      <c r="ITN105" s="149"/>
      <c r="ITO105" s="149"/>
      <c r="ITP105" s="149"/>
      <c r="ITQ105" s="149"/>
      <c r="ITR105" s="149"/>
      <c r="ITS105" s="149"/>
      <c r="ITT105" s="149"/>
      <c r="ITU105" s="149"/>
      <c r="ITV105" s="149"/>
      <c r="ITW105" s="149"/>
      <c r="ITX105" s="149"/>
      <c r="ITY105" s="149"/>
      <c r="ITZ105" s="149"/>
      <c r="IUA105" s="149"/>
      <c r="IUB105" s="149"/>
      <c r="IUC105" s="149"/>
      <c r="IUD105" s="149"/>
      <c r="IUE105" s="148"/>
      <c r="IUF105" s="149"/>
      <c r="IUG105" s="149"/>
      <c r="IUH105" s="149"/>
      <c r="IUI105" s="149"/>
      <c r="IUJ105" s="149"/>
      <c r="IUK105" s="149"/>
      <c r="IUL105" s="149"/>
      <c r="IUM105" s="149"/>
      <c r="IUN105" s="149"/>
      <c r="IUO105" s="149"/>
      <c r="IUP105" s="149"/>
      <c r="IUQ105" s="149"/>
      <c r="IUR105" s="149"/>
      <c r="IUS105" s="149"/>
      <c r="IUT105" s="149"/>
      <c r="IUU105" s="149"/>
      <c r="IUV105" s="149"/>
      <c r="IUW105" s="149"/>
      <c r="IUX105" s="149"/>
      <c r="IUY105" s="149"/>
      <c r="IUZ105" s="149"/>
      <c r="IVA105" s="149"/>
      <c r="IVB105" s="149"/>
      <c r="IVC105" s="149"/>
      <c r="IVD105" s="149"/>
      <c r="IVE105" s="149"/>
      <c r="IVF105" s="149"/>
      <c r="IVG105" s="149"/>
      <c r="IVH105" s="149"/>
      <c r="IVI105" s="149"/>
      <c r="IVJ105" s="149"/>
      <c r="IVK105" s="149"/>
      <c r="IVL105" s="149"/>
      <c r="IVM105" s="149"/>
      <c r="IVN105" s="149"/>
      <c r="IVO105" s="149"/>
      <c r="IVP105" s="149"/>
      <c r="IVQ105" s="149"/>
      <c r="IVR105" s="149"/>
      <c r="IVS105" s="149"/>
      <c r="IVT105" s="149"/>
      <c r="IVU105" s="149"/>
      <c r="IVV105" s="149"/>
      <c r="IVW105" s="149"/>
      <c r="IVX105" s="149"/>
      <c r="IVY105" s="149"/>
      <c r="IVZ105" s="149"/>
      <c r="IWA105" s="149"/>
      <c r="IWB105" s="149"/>
      <c r="IWC105" s="149"/>
      <c r="IWD105" s="149"/>
      <c r="IWE105" s="149"/>
      <c r="IWF105" s="149"/>
      <c r="IWG105" s="149"/>
      <c r="IWH105" s="149"/>
      <c r="IWI105" s="149"/>
      <c r="IWJ105" s="149"/>
      <c r="IWK105" s="149"/>
      <c r="IWL105" s="149"/>
      <c r="IWM105" s="149"/>
      <c r="IWN105" s="149"/>
      <c r="IWO105" s="148"/>
      <c r="IWP105" s="149"/>
      <c r="IWQ105" s="149"/>
      <c r="IWR105" s="149"/>
      <c r="IWS105" s="149"/>
      <c r="IWT105" s="149"/>
      <c r="IWU105" s="149"/>
      <c r="IWV105" s="149"/>
      <c r="IWW105" s="149"/>
      <c r="IWX105" s="149"/>
      <c r="IWY105" s="149"/>
      <c r="IWZ105" s="149"/>
      <c r="IXA105" s="149"/>
      <c r="IXB105" s="149"/>
      <c r="IXC105" s="149"/>
      <c r="IXD105" s="149"/>
      <c r="IXE105" s="149"/>
      <c r="IXF105" s="149"/>
      <c r="IXG105" s="149"/>
      <c r="IXH105" s="149"/>
      <c r="IXI105" s="149"/>
      <c r="IXJ105" s="149"/>
      <c r="IXK105" s="149"/>
      <c r="IXL105" s="149"/>
      <c r="IXM105" s="149"/>
      <c r="IXN105" s="149"/>
      <c r="IXO105" s="149"/>
      <c r="IXP105" s="149"/>
      <c r="IXQ105" s="149"/>
      <c r="IXR105" s="149"/>
      <c r="IXS105" s="149"/>
      <c r="IXT105" s="149"/>
      <c r="IXU105" s="149"/>
      <c r="IXV105" s="149"/>
      <c r="IXW105" s="149"/>
      <c r="IXX105" s="149"/>
      <c r="IXY105" s="149"/>
      <c r="IXZ105" s="149"/>
      <c r="IYA105" s="149"/>
      <c r="IYB105" s="149"/>
      <c r="IYC105" s="149"/>
      <c r="IYD105" s="149"/>
      <c r="IYE105" s="149"/>
      <c r="IYF105" s="149"/>
      <c r="IYG105" s="149"/>
      <c r="IYH105" s="149"/>
      <c r="IYI105" s="149"/>
      <c r="IYJ105" s="149"/>
      <c r="IYK105" s="149"/>
      <c r="IYL105" s="149"/>
      <c r="IYM105" s="149"/>
      <c r="IYN105" s="149"/>
      <c r="IYO105" s="149"/>
      <c r="IYP105" s="149"/>
      <c r="IYQ105" s="149"/>
      <c r="IYR105" s="149"/>
      <c r="IYS105" s="149"/>
      <c r="IYT105" s="149"/>
      <c r="IYU105" s="149"/>
      <c r="IYV105" s="149"/>
      <c r="IYW105" s="149"/>
      <c r="IYX105" s="149"/>
      <c r="IYY105" s="148"/>
      <c r="IYZ105" s="149"/>
      <c r="IZA105" s="149"/>
      <c r="IZB105" s="149"/>
      <c r="IZC105" s="149"/>
      <c r="IZD105" s="149"/>
      <c r="IZE105" s="149"/>
      <c r="IZF105" s="149"/>
      <c r="IZG105" s="149"/>
      <c r="IZH105" s="149"/>
      <c r="IZI105" s="149"/>
      <c r="IZJ105" s="149"/>
      <c r="IZK105" s="149"/>
      <c r="IZL105" s="149"/>
      <c r="IZM105" s="149"/>
      <c r="IZN105" s="149"/>
      <c r="IZO105" s="149"/>
      <c r="IZP105" s="149"/>
      <c r="IZQ105" s="149"/>
      <c r="IZR105" s="149"/>
      <c r="IZS105" s="149"/>
      <c r="IZT105" s="149"/>
      <c r="IZU105" s="149"/>
      <c r="IZV105" s="149"/>
      <c r="IZW105" s="149"/>
      <c r="IZX105" s="149"/>
      <c r="IZY105" s="149"/>
      <c r="IZZ105" s="149"/>
      <c r="JAA105" s="149"/>
      <c r="JAB105" s="149"/>
      <c r="JAC105" s="149"/>
      <c r="JAD105" s="149"/>
      <c r="JAE105" s="149"/>
      <c r="JAF105" s="149"/>
      <c r="JAG105" s="149"/>
      <c r="JAH105" s="149"/>
      <c r="JAI105" s="149"/>
      <c r="JAJ105" s="149"/>
      <c r="JAK105" s="149"/>
      <c r="JAL105" s="149"/>
      <c r="JAM105" s="149"/>
      <c r="JAN105" s="149"/>
      <c r="JAO105" s="149"/>
      <c r="JAP105" s="149"/>
      <c r="JAQ105" s="149"/>
      <c r="JAR105" s="149"/>
      <c r="JAS105" s="149"/>
      <c r="JAT105" s="149"/>
      <c r="JAU105" s="149"/>
      <c r="JAV105" s="149"/>
      <c r="JAW105" s="149"/>
      <c r="JAX105" s="149"/>
      <c r="JAY105" s="149"/>
      <c r="JAZ105" s="149"/>
      <c r="JBA105" s="149"/>
      <c r="JBB105" s="149"/>
      <c r="JBC105" s="149"/>
      <c r="JBD105" s="149"/>
      <c r="JBE105" s="149"/>
      <c r="JBF105" s="149"/>
      <c r="JBG105" s="149"/>
      <c r="JBH105" s="149"/>
      <c r="JBI105" s="148"/>
      <c r="JBJ105" s="149"/>
      <c r="JBK105" s="149"/>
      <c r="JBL105" s="149"/>
      <c r="JBM105" s="149"/>
      <c r="JBN105" s="149"/>
      <c r="JBO105" s="149"/>
      <c r="JBP105" s="149"/>
      <c r="JBQ105" s="149"/>
      <c r="JBR105" s="149"/>
      <c r="JBS105" s="149"/>
      <c r="JBT105" s="149"/>
      <c r="JBU105" s="149"/>
      <c r="JBV105" s="149"/>
      <c r="JBW105" s="149"/>
      <c r="JBX105" s="149"/>
      <c r="JBY105" s="149"/>
      <c r="JBZ105" s="149"/>
      <c r="JCA105" s="149"/>
      <c r="JCB105" s="149"/>
      <c r="JCC105" s="149"/>
      <c r="JCD105" s="149"/>
      <c r="JCE105" s="149"/>
      <c r="JCF105" s="149"/>
      <c r="JCG105" s="149"/>
      <c r="JCH105" s="149"/>
      <c r="JCI105" s="149"/>
      <c r="JCJ105" s="149"/>
      <c r="JCK105" s="149"/>
      <c r="JCL105" s="149"/>
      <c r="JCM105" s="149"/>
      <c r="JCN105" s="149"/>
      <c r="JCO105" s="149"/>
      <c r="JCP105" s="149"/>
      <c r="JCQ105" s="149"/>
      <c r="JCR105" s="149"/>
      <c r="JCS105" s="149"/>
      <c r="JCT105" s="149"/>
      <c r="JCU105" s="149"/>
      <c r="JCV105" s="149"/>
      <c r="JCW105" s="149"/>
      <c r="JCX105" s="149"/>
      <c r="JCY105" s="149"/>
      <c r="JCZ105" s="149"/>
      <c r="JDA105" s="149"/>
      <c r="JDB105" s="149"/>
      <c r="JDC105" s="149"/>
      <c r="JDD105" s="149"/>
      <c r="JDE105" s="149"/>
      <c r="JDF105" s="149"/>
      <c r="JDG105" s="149"/>
      <c r="JDH105" s="149"/>
      <c r="JDI105" s="149"/>
      <c r="JDJ105" s="149"/>
      <c r="JDK105" s="149"/>
      <c r="JDL105" s="149"/>
      <c r="JDM105" s="149"/>
      <c r="JDN105" s="149"/>
      <c r="JDO105" s="149"/>
      <c r="JDP105" s="149"/>
      <c r="JDQ105" s="149"/>
      <c r="JDR105" s="149"/>
      <c r="JDS105" s="148"/>
      <c r="JDT105" s="149"/>
      <c r="JDU105" s="149"/>
      <c r="JDV105" s="149"/>
      <c r="JDW105" s="149"/>
      <c r="JDX105" s="149"/>
      <c r="JDY105" s="149"/>
      <c r="JDZ105" s="149"/>
      <c r="JEA105" s="149"/>
      <c r="JEB105" s="149"/>
      <c r="JEC105" s="149"/>
      <c r="JED105" s="149"/>
      <c r="JEE105" s="149"/>
      <c r="JEF105" s="149"/>
      <c r="JEG105" s="149"/>
      <c r="JEH105" s="149"/>
      <c r="JEI105" s="149"/>
      <c r="JEJ105" s="149"/>
      <c r="JEK105" s="149"/>
      <c r="JEL105" s="149"/>
      <c r="JEM105" s="149"/>
      <c r="JEN105" s="149"/>
      <c r="JEO105" s="149"/>
      <c r="JEP105" s="149"/>
      <c r="JEQ105" s="149"/>
      <c r="JER105" s="149"/>
      <c r="JES105" s="149"/>
      <c r="JET105" s="149"/>
      <c r="JEU105" s="149"/>
      <c r="JEV105" s="149"/>
      <c r="JEW105" s="149"/>
      <c r="JEX105" s="149"/>
      <c r="JEY105" s="149"/>
      <c r="JEZ105" s="149"/>
      <c r="JFA105" s="149"/>
      <c r="JFB105" s="149"/>
      <c r="JFC105" s="149"/>
      <c r="JFD105" s="149"/>
      <c r="JFE105" s="149"/>
      <c r="JFF105" s="149"/>
      <c r="JFG105" s="149"/>
      <c r="JFH105" s="149"/>
      <c r="JFI105" s="149"/>
      <c r="JFJ105" s="149"/>
      <c r="JFK105" s="149"/>
      <c r="JFL105" s="149"/>
      <c r="JFM105" s="149"/>
      <c r="JFN105" s="149"/>
      <c r="JFO105" s="149"/>
      <c r="JFP105" s="149"/>
      <c r="JFQ105" s="149"/>
      <c r="JFR105" s="149"/>
      <c r="JFS105" s="149"/>
      <c r="JFT105" s="149"/>
      <c r="JFU105" s="149"/>
      <c r="JFV105" s="149"/>
      <c r="JFW105" s="149"/>
      <c r="JFX105" s="149"/>
      <c r="JFY105" s="149"/>
      <c r="JFZ105" s="149"/>
      <c r="JGA105" s="149"/>
      <c r="JGB105" s="149"/>
      <c r="JGC105" s="148"/>
      <c r="JGD105" s="149"/>
      <c r="JGE105" s="149"/>
      <c r="JGF105" s="149"/>
      <c r="JGG105" s="149"/>
      <c r="JGH105" s="149"/>
      <c r="JGI105" s="149"/>
      <c r="JGJ105" s="149"/>
      <c r="JGK105" s="149"/>
      <c r="JGL105" s="149"/>
      <c r="JGM105" s="149"/>
      <c r="JGN105" s="149"/>
      <c r="JGO105" s="149"/>
      <c r="JGP105" s="149"/>
      <c r="JGQ105" s="149"/>
      <c r="JGR105" s="149"/>
      <c r="JGS105" s="149"/>
      <c r="JGT105" s="149"/>
      <c r="JGU105" s="149"/>
      <c r="JGV105" s="149"/>
      <c r="JGW105" s="149"/>
      <c r="JGX105" s="149"/>
      <c r="JGY105" s="149"/>
      <c r="JGZ105" s="149"/>
      <c r="JHA105" s="149"/>
      <c r="JHB105" s="149"/>
      <c r="JHC105" s="149"/>
      <c r="JHD105" s="149"/>
      <c r="JHE105" s="149"/>
      <c r="JHF105" s="149"/>
      <c r="JHG105" s="149"/>
      <c r="JHH105" s="149"/>
      <c r="JHI105" s="149"/>
      <c r="JHJ105" s="149"/>
      <c r="JHK105" s="149"/>
      <c r="JHL105" s="149"/>
      <c r="JHM105" s="149"/>
      <c r="JHN105" s="149"/>
      <c r="JHO105" s="149"/>
      <c r="JHP105" s="149"/>
      <c r="JHQ105" s="149"/>
      <c r="JHR105" s="149"/>
      <c r="JHS105" s="149"/>
      <c r="JHT105" s="149"/>
      <c r="JHU105" s="149"/>
      <c r="JHV105" s="149"/>
      <c r="JHW105" s="149"/>
      <c r="JHX105" s="149"/>
      <c r="JHY105" s="149"/>
      <c r="JHZ105" s="149"/>
      <c r="JIA105" s="149"/>
      <c r="JIB105" s="149"/>
      <c r="JIC105" s="149"/>
      <c r="JID105" s="149"/>
      <c r="JIE105" s="149"/>
      <c r="JIF105" s="149"/>
      <c r="JIG105" s="149"/>
      <c r="JIH105" s="149"/>
      <c r="JII105" s="149"/>
      <c r="JIJ105" s="149"/>
      <c r="JIK105" s="149"/>
      <c r="JIL105" s="149"/>
      <c r="JIM105" s="148"/>
      <c r="JIN105" s="149"/>
      <c r="JIO105" s="149"/>
      <c r="JIP105" s="149"/>
      <c r="JIQ105" s="149"/>
      <c r="JIR105" s="149"/>
      <c r="JIS105" s="149"/>
      <c r="JIT105" s="149"/>
      <c r="JIU105" s="149"/>
      <c r="JIV105" s="149"/>
      <c r="JIW105" s="149"/>
      <c r="JIX105" s="149"/>
      <c r="JIY105" s="149"/>
      <c r="JIZ105" s="149"/>
      <c r="JJA105" s="149"/>
      <c r="JJB105" s="149"/>
      <c r="JJC105" s="149"/>
      <c r="JJD105" s="149"/>
      <c r="JJE105" s="149"/>
      <c r="JJF105" s="149"/>
      <c r="JJG105" s="149"/>
      <c r="JJH105" s="149"/>
      <c r="JJI105" s="149"/>
      <c r="JJJ105" s="149"/>
      <c r="JJK105" s="149"/>
      <c r="JJL105" s="149"/>
      <c r="JJM105" s="149"/>
      <c r="JJN105" s="149"/>
      <c r="JJO105" s="149"/>
      <c r="JJP105" s="149"/>
      <c r="JJQ105" s="149"/>
      <c r="JJR105" s="149"/>
      <c r="JJS105" s="149"/>
      <c r="JJT105" s="149"/>
      <c r="JJU105" s="149"/>
      <c r="JJV105" s="149"/>
      <c r="JJW105" s="149"/>
      <c r="JJX105" s="149"/>
      <c r="JJY105" s="149"/>
      <c r="JJZ105" s="149"/>
      <c r="JKA105" s="149"/>
      <c r="JKB105" s="149"/>
      <c r="JKC105" s="149"/>
      <c r="JKD105" s="149"/>
      <c r="JKE105" s="149"/>
      <c r="JKF105" s="149"/>
      <c r="JKG105" s="149"/>
      <c r="JKH105" s="149"/>
      <c r="JKI105" s="149"/>
      <c r="JKJ105" s="149"/>
      <c r="JKK105" s="149"/>
      <c r="JKL105" s="149"/>
      <c r="JKM105" s="149"/>
      <c r="JKN105" s="149"/>
      <c r="JKO105" s="149"/>
      <c r="JKP105" s="149"/>
      <c r="JKQ105" s="149"/>
      <c r="JKR105" s="149"/>
      <c r="JKS105" s="149"/>
      <c r="JKT105" s="149"/>
      <c r="JKU105" s="149"/>
      <c r="JKV105" s="149"/>
      <c r="JKW105" s="148"/>
      <c r="JKX105" s="149"/>
      <c r="JKY105" s="149"/>
      <c r="JKZ105" s="149"/>
      <c r="JLA105" s="149"/>
      <c r="JLB105" s="149"/>
      <c r="JLC105" s="149"/>
      <c r="JLD105" s="149"/>
      <c r="JLE105" s="149"/>
      <c r="JLF105" s="149"/>
      <c r="JLG105" s="149"/>
      <c r="JLH105" s="149"/>
      <c r="JLI105" s="149"/>
      <c r="JLJ105" s="149"/>
      <c r="JLK105" s="149"/>
      <c r="JLL105" s="149"/>
      <c r="JLM105" s="149"/>
      <c r="JLN105" s="149"/>
      <c r="JLO105" s="149"/>
      <c r="JLP105" s="149"/>
      <c r="JLQ105" s="149"/>
      <c r="JLR105" s="149"/>
      <c r="JLS105" s="149"/>
      <c r="JLT105" s="149"/>
      <c r="JLU105" s="149"/>
      <c r="JLV105" s="149"/>
      <c r="JLW105" s="149"/>
      <c r="JLX105" s="149"/>
      <c r="JLY105" s="149"/>
      <c r="JLZ105" s="149"/>
      <c r="JMA105" s="149"/>
      <c r="JMB105" s="149"/>
      <c r="JMC105" s="149"/>
      <c r="JMD105" s="149"/>
      <c r="JME105" s="149"/>
      <c r="JMF105" s="149"/>
      <c r="JMG105" s="149"/>
      <c r="JMH105" s="149"/>
      <c r="JMI105" s="149"/>
      <c r="JMJ105" s="149"/>
      <c r="JMK105" s="149"/>
      <c r="JML105" s="149"/>
      <c r="JMM105" s="149"/>
      <c r="JMN105" s="149"/>
      <c r="JMO105" s="149"/>
      <c r="JMP105" s="149"/>
      <c r="JMQ105" s="149"/>
      <c r="JMR105" s="149"/>
      <c r="JMS105" s="149"/>
      <c r="JMT105" s="149"/>
      <c r="JMU105" s="149"/>
      <c r="JMV105" s="149"/>
      <c r="JMW105" s="149"/>
      <c r="JMX105" s="149"/>
      <c r="JMY105" s="149"/>
      <c r="JMZ105" s="149"/>
      <c r="JNA105" s="149"/>
      <c r="JNB105" s="149"/>
      <c r="JNC105" s="149"/>
      <c r="JND105" s="149"/>
      <c r="JNE105" s="149"/>
      <c r="JNF105" s="149"/>
      <c r="JNG105" s="148"/>
      <c r="JNH105" s="149"/>
      <c r="JNI105" s="149"/>
      <c r="JNJ105" s="149"/>
      <c r="JNK105" s="149"/>
      <c r="JNL105" s="149"/>
      <c r="JNM105" s="149"/>
      <c r="JNN105" s="149"/>
      <c r="JNO105" s="149"/>
      <c r="JNP105" s="149"/>
      <c r="JNQ105" s="149"/>
      <c r="JNR105" s="149"/>
      <c r="JNS105" s="149"/>
      <c r="JNT105" s="149"/>
      <c r="JNU105" s="149"/>
      <c r="JNV105" s="149"/>
      <c r="JNW105" s="149"/>
      <c r="JNX105" s="149"/>
      <c r="JNY105" s="149"/>
      <c r="JNZ105" s="149"/>
      <c r="JOA105" s="149"/>
      <c r="JOB105" s="149"/>
      <c r="JOC105" s="149"/>
      <c r="JOD105" s="149"/>
      <c r="JOE105" s="149"/>
      <c r="JOF105" s="149"/>
      <c r="JOG105" s="149"/>
      <c r="JOH105" s="149"/>
      <c r="JOI105" s="149"/>
      <c r="JOJ105" s="149"/>
      <c r="JOK105" s="149"/>
      <c r="JOL105" s="149"/>
      <c r="JOM105" s="149"/>
      <c r="JON105" s="149"/>
      <c r="JOO105" s="149"/>
      <c r="JOP105" s="149"/>
      <c r="JOQ105" s="149"/>
      <c r="JOR105" s="149"/>
      <c r="JOS105" s="149"/>
      <c r="JOT105" s="149"/>
      <c r="JOU105" s="149"/>
      <c r="JOV105" s="149"/>
      <c r="JOW105" s="149"/>
      <c r="JOX105" s="149"/>
      <c r="JOY105" s="149"/>
      <c r="JOZ105" s="149"/>
      <c r="JPA105" s="149"/>
      <c r="JPB105" s="149"/>
      <c r="JPC105" s="149"/>
      <c r="JPD105" s="149"/>
      <c r="JPE105" s="149"/>
      <c r="JPF105" s="149"/>
      <c r="JPG105" s="149"/>
      <c r="JPH105" s="149"/>
      <c r="JPI105" s="149"/>
      <c r="JPJ105" s="149"/>
      <c r="JPK105" s="149"/>
      <c r="JPL105" s="149"/>
      <c r="JPM105" s="149"/>
      <c r="JPN105" s="149"/>
      <c r="JPO105" s="149"/>
      <c r="JPP105" s="149"/>
      <c r="JPQ105" s="148"/>
      <c r="JPR105" s="149"/>
      <c r="JPS105" s="149"/>
      <c r="JPT105" s="149"/>
      <c r="JPU105" s="149"/>
      <c r="JPV105" s="149"/>
      <c r="JPW105" s="149"/>
      <c r="JPX105" s="149"/>
      <c r="JPY105" s="149"/>
      <c r="JPZ105" s="149"/>
      <c r="JQA105" s="149"/>
      <c r="JQB105" s="149"/>
      <c r="JQC105" s="149"/>
      <c r="JQD105" s="149"/>
      <c r="JQE105" s="149"/>
      <c r="JQF105" s="149"/>
      <c r="JQG105" s="149"/>
      <c r="JQH105" s="149"/>
      <c r="JQI105" s="149"/>
      <c r="JQJ105" s="149"/>
      <c r="JQK105" s="149"/>
      <c r="JQL105" s="149"/>
      <c r="JQM105" s="149"/>
      <c r="JQN105" s="149"/>
      <c r="JQO105" s="149"/>
      <c r="JQP105" s="149"/>
      <c r="JQQ105" s="149"/>
      <c r="JQR105" s="149"/>
      <c r="JQS105" s="149"/>
      <c r="JQT105" s="149"/>
      <c r="JQU105" s="149"/>
      <c r="JQV105" s="149"/>
      <c r="JQW105" s="149"/>
      <c r="JQX105" s="149"/>
      <c r="JQY105" s="149"/>
      <c r="JQZ105" s="149"/>
      <c r="JRA105" s="149"/>
      <c r="JRB105" s="149"/>
      <c r="JRC105" s="149"/>
      <c r="JRD105" s="149"/>
      <c r="JRE105" s="149"/>
      <c r="JRF105" s="149"/>
      <c r="JRG105" s="149"/>
      <c r="JRH105" s="149"/>
      <c r="JRI105" s="149"/>
      <c r="JRJ105" s="149"/>
      <c r="JRK105" s="149"/>
      <c r="JRL105" s="149"/>
      <c r="JRM105" s="149"/>
      <c r="JRN105" s="149"/>
      <c r="JRO105" s="149"/>
      <c r="JRP105" s="149"/>
      <c r="JRQ105" s="149"/>
      <c r="JRR105" s="149"/>
      <c r="JRS105" s="149"/>
      <c r="JRT105" s="149"/>
      <c r="JRU105" s="149"/>
      <c r="JRV105" s="149"/>
      <c r="JRW105" s="149"/>
      <c r="JRX105" s="149"/>
      <c r="JRY105" s="149"/>
      <c r="JRZ105" s="149"/>
      <c r="JSA105" s="148"/>
      <c r="JSB105" s="149"/>
      <c r="JSC105" s="149"/>
      <c r="JSD105" s="149"/>
      <c r="JSE105" s="149"/>
      <c r="JSF105" s="149"/>
      <c r="JSG105" s="149"/>
      <c r="JSH105" s="149"/>
      <c r="JSI105" s="149"/>
      <c r="JSJ105" s="149"/>
      <c r="JSK105" s="149"/>
      <c r="JSL105" s="149"/>
      <c r="JSM105" s="149"/>
      <c r="JSN105" s="149"/>
      <c r="JSO105" s="149"/>
      <c r="JSP105" s="149"/>
      <c r="JSQ105" s="149"/>
      <c r="JSR105" s="149"/>
      <c r="JSS105" s="149"/>
      <c r="JST105" s="149"/>
      <c r="JSU105" s="149"/>
      <c r="JSV105" s="149"/>
      <c r="JSW105" s="149"/>
      <c r="JSX105" s="149"/>
      <c r="JSY105" s="149"/>
      <c r="JSZ105" s="149"/>
      <c r="JTA105" s="149"/>
      <c r="JTB105" s="149"/>
      <c r="JTC105" s="149"/>
      <c r="JTD105" s="149"/>
      <c r="JTE105" s="149"/>
      <c r="JTF105" s="149"/>
      <c r="JTG105" s="149"/>
      <c r="JTH105" s="149"/>
      <c r="JTI105" s="149"/>
      <c r="JTJ105" s="149"/>
      <c r="JTK105" s="149"/>
      <c r="JTL105" s="149"/>
      <c r="JTM105" s="149"/>
      <c r="JTN105" s="149"/>
      <c r="JTO105" s="149"/>
      <c r="JTP105" s="149"/>
      <c r="JTQ105" s="149"/>
      <c r="JTR105" s="149"/>
      <c r="JTS105" s="149"/>
      <c r="JTT105" s="149"/>
      <c r="JTU105" s="149"/>
      <c r="JTV105" s="149"/>
      <c r="JTW105" s="149"/>
      <c r="JTX105" s="149"/>
      <c r="JTY105" s="149"/>
      <c r="JTZ105" s="149"/>
      <c r="JUA105" s="149"/>
      <c r="JUB105" s="149"/>
      <c r="JUC105" s="149"/>
      <c r="JUD105" s="149"/>
      <c r="JUE105" s="149"/>
      <c r="JUF105" s="149"/>
      <c r="JUG105" s="149"/>
      <c r="JUH105" s="149"/>
      <c r="JUI105" s="149"/>
      <c r="JUJ105" s="149"/>
      <c r="JUK105" s="148"/>
      <c r="JUL105" s="149"/>
      <c r="JUM105" s="149"/>
      <c r="JUN105" s="149"/>
      <c r="JUO105" s="149"/>
      <c r="JUP105" s="149"/>
      <c r="JUQ105" s="149"/>
      <c r="JUR105" s="149"/>
      <c r="JUS105" s="149"/>
      <c r="JUT105" s="149"/>
      <c r="JUU105" s="149"/>
      <c r="JUV105" s="149"/>
      <c r="JUW105" s="149"/>
      <c r="JUX105" s="149"/>
      <c r="JUY105" s="149"/>
      <c r="JUZ105" s="149"/>
      <c r="JVA105" s="149"/>
      <c r="JVB105" s="149"/>
      <c r="JVC105" s="149"/>
      <c r="JVD105" s="149"/>
      <c r="JVE105" s="149"/>
      <c r="JVF105" s="149"/>
      <c r="JVG105" s="149"/>
      <c r="JVH105" s="149"/>
      <c r="JVI105" s="149"/>
      <c r="JVJ105" s="149"/>
      <c r="JVK105" s="149"/>
      <c r="JVL105" s="149"/>
      <c r="JVM105" s="149"/>
      <c r="JVN105" s="149"/>
      <c r="JVO105" s="149"/>
      <c r="JVP105" s="149"/>
      <c r="JVQ105" s="149"/>
      <c r="JVR105" s="149"/>
      <c r="JVS105" s="149"/>
      <c r="JVT105" s="149"/>
      <c r="JVU105" s="149"/>
      <c r="JVV105" s="149"/>
      <c r="JVW105" s="149"/>
      <c r="JVX105" s="149"/>
      <c r="JVY105" s="149"/>
      <c r="JVZ105" s="149"/>
      <c r="JWA105" s="149"/>
      <c r="JWB105" s="149"/>
      <c r="JWC105" s="149"/>
      <c r="JWD105" s="149"/>
      <c r="JWE105" s="149"/>
      <c r="JWF105" s="149"/>
      <c r="JWG105" s="149"/>
      <c r="JWH105" s="149"/>
      <c r="JWI105" s="149"/>
      <c r="JWJ105" s="149"/>
      <c r="JWK105" s="149"/>
      <c r="JWL105" s="149"/>
      <c r="JWM105" s="149"/>
      <c r="JWN105" s="149"/>
      <c r="JWO105" s="149"/>
      <c r="JWP105" s="149"/>
      <c r="JWQ105" s="149"/>
      <c r="JWR105" s="149"/>
      <c r="JWS105" s="149"/>
      <c r="JWT105" s="149"/>
      <c r="JWU105" s="148"/>
      <c r="JWV105" s="149"/>
      <c r="JWW105" s="149"/>
      <c r="JWX105" s="149"/>
      <c r="JWY105" s="149"/>
      <c r="JWZ105" s="149"/>
      <c r="JXA105" s="149"/>
      <c r="JXB105" s="149"/>
      <c r="JXC105" s="149"/>
      <c r="JXD105" s="149"/>
      <c r="JXE105" s="149"/>
      <c r="JXF105" s="149"/>
      <c r="JXG105" s="149"/>
      <c r="JXH105" s="149"/>
      <c r="JXI105" s="149"/>
      <c r="JXJ105" s="149"/>
      <c r="JXK105" s="149"/>
      <c r="JXL105" s="149"/>
      <c r="JXM105" s="149"/>
      <c r="JXN105" s="149"/>
      <c r="JXO105" s="149"/>
      <c r="JXP105" s="149"/>
      <c r="JXQ105" s="149"/>
      <c r="JXR105" s="149"/>
      <c r="JXS105" s="149"/>
      <c r="JXT105" s="149"/>
      <c r="JXU105" s="149"/>
      <c r="JXV105" s="149"/>
      <c r="JXW105" s="149"/>
      <c r="JXX105" s="149"/>
      <c r="JXY105" s="149"/>
      <c r="JXZ105" s="149"/>
      <c r="JYA105" s="149"/>
      <c r="JYB105" s="149"/>
      <c r="JYC105" s="149"/>
      <c r="JYD105" s="149"/>
      <c r="JYE105" s="149"/>
      <c r="JYF105" s="149"/>
      <c r="JYG105" s="149"/>
      <c r="JYH105" s="149"/>
      <c r="JYI105" s="149"/>
      <c r="JYJ105" s="149"/>
      <c r="JYK105" s="149"/>
      <c r="JYL105" s="149"/>
      <c r="JYM105" s="149"/>
      <c r="JYN105" s="149"/>
      <c r="JYO105" s="149"/>
      <c r="JYP105" s="149"/>
      <c r="JYQ105" s="149"/>
      <c r="JYR105" s="149"/>
      <c r="JYS105" s="149"/>
      <c r="JYT105" s="149"/>
      <c r="JYU105" s="149"/>
      <c r="JYV105" s="149"/>
      <c r="JYW105" s="149"/>
      <c r="JYX105" s="149"/>
      <c r="JYY105" s="149"/>
      <c r="JYZ105" s="149"/>
      <c r="JZA105" s="149"/>
      <c r="JZB105" s="149"/>
      <c r="JZC105" s="149"/>
      <c r="JZD105" s="149"/>
      <c r="JZE105" s="148"/>
      <c r="JZF105" s="149"/>
      <c r="JZG105" s="149"/>
      <c r="JZH105" s="149"/>
      <c r="JZI105" s="149"/>
      <c r="JZJ105" s="149"/>
      <c r="JZK105" s="149"/>
      <c r="JZL105" s="149"/>
      <c r="JZM105" s="149"/>
      <c r="JZN105" s="149"/>
      <c r="JZO105" s="149"/>
      <c r="JZP105" s="149"/>
      <c r="JZQ105" s="149"/>
      <c r="JZR105" s="149"/>
      <c r="JZS105" s="149"/>
      <c r="JZT105" s="149"/>
      <c r="JZU105" s="149"/>
      <c r="JZV105" s="149"/>
      <c r="JZW105" s="149"/>
      <c r="JZX105" s="149"/>
      <c r="JZY105" s="149"/>
      <c r="JZZ105" s="149"/>
      <c r="KAA105" s="149"/>
      <c r="KAB105" s="149"/>
      <c r="KAC105" s="149"/>
      <c r="KAD105" s="149"/>
      <c r="KAE105" s="149"/>
      <c r="KAF105" s="149"/>
      <c r="KAG105" s="149"/>
      <c r="KAH105" s="149"/>
      <c r="KAI105" s="149"/>
      <c r="KAJ105" s="149"/>
      <c r="KAK105" s="149"/>
      <c r="KAL105" s="149"/>
      <c r="KAM105" s="149"/>
      <c r="KAN105" s="149"/>
      <c r="KAO105" s="149"/>
      <c r="KAP105" s="149"/>
      <c r="KAQ105" s="149"/>
      <c r="KAR105" s="149"/>
      <c r="KAS105" s="149"/>
      <c r="KAT105" s="149"/>
      <c r="KAU105" s="149"/>
      <c r="KAV105" s="149"/>
      <c r="KAW105" s="149"/>
      <c r="KAX105" s="149"/>
      <c r="KAY105" s="149"/>
      <c r="KAZ105" s="149"/>
      <c r="KBA105" s="149"/>
      <c r="KBB105" s="149"/>
      <c r="KBC105" s="149"/>
      <c r="KBD105" s="149"/>
      <c r="KBE105" s="149"/>
      <c r="KBF105" s="149"/>
      <c r="KBG105" s="149"/>
      <c r="KBH105" s="149"/>
      <c r="KBI105" s="149"/>
      <c r="KBJ105" s="149"/>
      <c r="KBK105" s="149"/>
      <c r="KBL105" s="149"/>
      <c r="KBM105" s="149"/>
      <c r="KBN105" s="149"/>
      <c r="KBO105" s="148"/>
      <c r="KBP105" s="149"/>
      <c r="KBQ105" s="149"/>
      <c r="KBR105" s="149"/>
      <c r="KBS105" s="149"/>
      <c r="KBT105" s="149"/>
      <c r="KBU105" s="149"/>
      <c r="KBV105" s="149"/>
      <c r="KBW105" s="149"/>
      <c r="KBX105" s="149"/>
      <c r="KBY105" s="149"/>
      <c r="KBZ105" s="149"/>
      <c r="KCA105" s="149"/>
      <c r="KCB105" s="149"/>
      <c r="KCC105" s="149"/>
      <c r="KCD105" s="149"/>
      <c r="KCE105" s="149"/>
      <c r="KCF105" s="149"/>
      <c r="KCG105" s="149"/>
      <c r="KCH105" s="149"/>
      <c r="KCI105" s="149"/>
      <c r="KCJ105" s="149"/>
      <c r="KCK105" s="149"/>
      <c r="KCL105" s="149"/>
      <c r="KCM105" s="149"/>
      <c r="KCN105" s="149"/>
      <c r="KCO105" s="149"/>
      <c r="KCP105" s="149"/>
      <c r="KCQ105" s="149"/>
      <c r="KCR105" s="149"/>
      <c r="KCS105" s="149"/>
      <c r="KCT105" s="149"/>
      <c r="KCU105" s="149"/>
      <c r="KCV105" s="149"/>
      <c r="KCW105" s="149"/>
      <c r="KCX105" s="149"/>
      <c r="KCY105" s="149"/>
      <c r="KCZ105" s="149"/>
      <c r="KDA105" s="149"/>
      <c r="KDB105" s="149"/>
      <c r="KDC105" s="149"/>
      <c r="KDD105" s="149"/>
      <c r="KDE105" s="149"/>
      <c r="KDF105" s="149"/>
      <c r="KDG105" s="149"/>
      <c r="KDH105" s="149"/>
      <c r="KDI105" s="149"/>
      <c r="KDJ105" s="149"/>
      <c r="KDK105" s="149"/>
      <c r="KDL105" s="149"/>
      <c r="KDM105" s="149"/>
      <c r="KDN105" s="149"/>
      <c r="KDO105" s="149"/>
      <c r="KDP105" s="149"/>
      <c r="KDQ105" s="149"/>
      <c r="KDR105" s="149"/>
      <c r="KDS105" s="149"/>
      <c r="KDT105" s="149"/>
      <c r="KDU105" s="149"/>
      <c r="KDV105" s="149"/>
      <c r="KDW105" s="149"/>
      <c r="KDX105" s="149"/>
      <c r="KDY105" s="148"/>
      <c r="KDZ105" s="149"/>
      <c r="KEA105" s="149"/>
      <c r="KEB105" s="149"/>
      <c r="KEC105" s="149"/>
      <c r="KED105" s="149"/>
      <c r="KEE105" s="149"/>
      <c r="KEF105" s="149"/>
      <c r="KEG105" s="149"/>
      <c r="KEH105" s="149"/>
      <c r="KEI105" s="149"/>
      <c r="KEJ105" s="149"/>
      <c r="KEK105" s="149"/>
      <c r="KEL105" s="149"/>
      <c r="KEM105" s="149"/>
      <c r="KEN105" s="149"/>
      <c r="KEO105" s="149"/>
      <c r="KEP105" s="149"/>
      <c r="KEQ105" s="149"/>
      <c r="KER105" s="149"/>
      <c r="KES105" s="149"/>
      <c r="KET105" s="149"/>
      <c r="KEU105" s="149"/>
      <c r="KEV105" s="149"/>
      <c r="KEW105" s="149"/>
      <c r="KEX105" s="149"/>
      <c r="KEY105" s="149"/>
      <c r="KEZ105" s="149"/>
      <c r="KFA105" s="149"/>
      <c r="KFB105" s="149"/>
      <c r="KFC105" s="149"/>
      <c r="KFD105" s="149"/>
      <c r="KFE105" s="149"/>
      <c r="KFF105" s="149"/>
      <c r="KFG105" s="149"/>
      <c r="KFH105" s="149"/>
      <c r="KFI105" s="149"/>
      <c r="KFJ105" s="149"/>
      <c r="KFK105" s="149"/>
      <c r="KFL105" s="149"/>
      <c r="KFM105" s="149"/>
      <c r="KFN105" s="149"/>
      <c r="KFO105" s="149"/>
      <c r="KFP105" s="149"/>
      <c r="KFQ105" s="149"/>
      <c r="KFR105" s="149"/>
      <c r="KFS105" s="149"/>
      <c r="KFT105" s="149"/>
      <c r="KFU105" s="149"/>
      <c r="KFV105" s="149"/>
      <c r="KFW105" s="149"/>
      <c r="KFX105" s="149"/>
      <c r="KFY105" s="149"/>
      <c r="KFZ105" s="149"/>
      <c r="KGA105" s="149"/>
      <c r="KGB105" s="149"/>
      <c r="KGC105" s="149"/>
      <c r="KGD105" s="149"/>
      <c r="KGE105" s="149"/>
      <c r="KGF105" s="149"/>
      <c r="KGG105" s="149"/>
      <c r="KGH105" s="149"/>
      <c r="KGI105" s="148"/>
      <c r="KGJ105" s="149"/>
      <c r="KGK105" s="149"/>
      <c r="KGL105" s="149"/>
      <c r="KGM105" s="149"/>
      <c r="KGN105" s="149"/>
      <c r="KGO105" s="149"/>
      <c r="KGP105" s="149"/>
      <c r="KGQ105" s="149"/>
      <c r="KGR105" s="149"/>
      <c r="KGS105" s="149"/>
      <c r="KGT105" s="149"/>
      <c r="KGU105" s="149"/>
      <c r="KGV105" s="149"/>
      <c r="KGW105" s="149"/>
      <c r="KGX105" s="149"/>
      <c r="KGY105" s="149"/>
      <c r="KGZ105" s="149"/>
      <c r="KHA105" s="149"/>
      <c r="KHB105" s="149"/>
      <c r="KHC105" s="149"/>
      <c r="KHD105" s="149"/>
      <c r="KHE105" s="149"/>
      <c r="KHF105" s="149"/>
      <c r="KHG105" s="149"/>
      <c r="KHH105" s="149"/>
      <c r="KHI105" s="149"/>
      <c r="KHJ105" s="149"/>
      <c r="KHK105" s="149"/>
      <c r="KHL105" s="149"/>
      <c r="KHM105" s="149"/>
      <c r="KHN105" s="149"/>
      <c r="KHO105" s="149"/>
      <c r="KHP105" s="149"/>
      <c r="KHQ105" s="149"/>
      <c r="KHR105" s="149"/>
      <c r="KHS105" s="149"/>
      <c r="KHT105" s="149"/>
      <c r="KHU105" s="149"/>
      <c r="KHV105" s="149"/>
      <c r="KHW105" s="149"/>
      <c r="KHX105" s="149"/>
      <c r="KHY105" s="149"/>
      <c r="KHZ105" s="149"/>
      <c r="KIA105" s="149"/>
      <c r="KIB105" s="149"/>
      <c r="KIC105" s="149"/>
      <c r="KID105" s="149"/>
      <c r="KIE105" s="149"/>
      <c r="KIF105" s="149"/>
      <c r="KIG105" s="149"/>
      <c r="KIH105" s="149"/>
      <c r="KII105" s="149"/>
      <c r="KIJ105" s="149"/>
      <c r="KIK105" s="149"/>
      <c r="KIL105" s="149"/>
      <c r="KIM105" s="149"/>
      <c r="KIN105" s="149"/>
      <c r="KIO105" s="149"/>
      <c r="KIP105" s="149"/>
      <c r="KIQ105" s="149"/>
      <c r="KIR105" s="149"/>
      <c r="KIS105" s="148"/>
      <c r="KIT105" s="149"/>
      <c r="KIU105" s="149"/>
      <c r="KIV105" s="149"/>
      <c r="KIW105" s="149"/>
      <c r="KIX105" s="149"/>
      <c r="KIY105" s="149"/>
      <c r="KIZ105" s="149"/>
      <c r="KJA105" s="149"/>
      <c r="KJB105" s="149"/>
      <c r="KJC105" s="149"/>
      <c r="KJD105" s="149"/>
      <c r="KJE105" s="149"/>
      <c r="KJF105" s="149"/>
      <c r="KJG105" s="149"/>
      <c r="KJH105" s="149"/>
      <c r="KJI105" s="149"/>
      <c r="KJJ105" s="149"/>
      <c r="KJK105" s="149"/>
      <c r="KJL105" s="149"/>
      <c r="KJM105" s="149"/>
      <c r="KJN105" s="149"/>
      <c r="KJO105" s="149"/>
      <c r="KJP105" s="149"/>
      <c r="KJQ105" s="149"/>
      <c r="KJR105" s="149"/>
      <c r="KJS105" s="149"/>
      <c r="KJT105" s="149"/>
      <c r="KJU105" s="149"/>
      <c r="KJV105" s="149"/>
      <c r="KJW105" s="149"/>
      <c r="KJX105" s="149"/>
      <c r="KJY105" s="149"/>
      <c r="KJZ105" s="149"/>
      <c r="KKA105" s="149"/>
      <c r="KKB105" s="149"/>
      <c r="KKC105" s="149"/>
      <c r="KKD105" s="149"/>
      <c r="KKE105" s="149"/>
      <c r="KKF105" s="149"/>
      <c r="KKG105" s="149"/>
      <c r="KKH105" s="149"/>
      <c r="KKI105" s="149"/>
      <c r="KKJ105" s="149"/>
      <c r="KKK105" s="149"/>
      <c r="KKL105" s="149"/>
      <c r="KKM105" s="149"/>
      <c r="KKN105" s="149"/>
      <c r="KKO105" s="149"/>
      <c r="KKP105" s="149"/>
      <c r="KKQ105" s="149"/>
      <c r="KKR105" s="149"/>
      <c r="KKS105" s="149"/>
      <c r="KKT105" s="149"/>
      <c r="KKU105" s="149"/>
      <c r="KKV105" s="149"/>
      <c r="KKW105" s="149"/>
      <c r="KKX105" s="149"/>
      <c r="KKY105" s="149"/>
      <c r="KKZ105" s="149"/>
      <c r="KLA105" s="149"/>
      <c r="KLB105" s="149"/>
      <c r="KLC105" s="148"/>
      <c r="KLD105" s="149"/>
      <c r="KLE105" s="149"/>
      <c r="KLF105" s="149"/>
      <c r="KLG105" s="149"/>
      <c r="KLH105" s="149"/>
      <c r="KLI105" s="149"/>
      <c r="KLJ105" s="149"/>
      <c r="KLK105" s="149"/>
      <c r="KLL105" s="149"/>
      <c r="KLM105" s="149"/>
      <c r="KLN105" s="149"/>
      <c r="KLO105" s="149"/>
      <c r="KLP105" s="149"/>
      <c r="KLQ105" s="149"/>
      <c r="KLR105" s="149"/>
      <c r="KLS105" s="149"/>
      <c r="KLT105" s="149"/>
      <c r="KLU105" s="149"/>
      <c r="KLV105" s="149"/>
      <c r="KLW105" s="149"/>
      <c r="KLX105" s="149"/>
      <c r="KLY105" s="149"/>
      <c r="KLZ105" s="149"/>
      <c r="KMA105" s="149"/>
      <c r="KMB105" s="149"/>
      <c r="KMC105" s="149"/>
      <c r="KMD105" s="149"/>
      <c r="KME105" s="149"/>
      <c r="KMF105" s="149"/>
      <c r="KMG105" s="149"/>
      <c r="KMH105" s="149"/>
      <c r="KMI105" s="149"/>
      <c r="KMJ105" s="149"/>
      <c r="KMK105" s="149"/>
      <c r="KML105" s="149"/>
      <c r="KMM105" s="149"/>
      <c r="KMN105" s="149"/>
      <c r="KMO105" s="149"/>
      <c r="KMP105" s="149"/>
      <c r="KMQ105" s="149"/>
      <c r="KMR105" s="149"/>
      <c r="KMS105" s="149"/>
      <c r="KMT105" s="149"/>
      <c r="KMU105" s="149"/>
      <c r="KMV105" s="149"/>
      <c r="KMW105" s="149"/>
      <c r="KMX105" s="149"/>
      <c r="KMY105" s="149"/>
      <c r="KMZ105" s="149"/>
      <c r="KNA105" s="149"/>
      <c r="KNB105" s="149"/>
      <c r="KNC105" s="149"/>
      <c r="KND105" s="149"/>
      <c r="KNE105" s="149"/>
      <c r="KNF105" s="149"/>
      <c r="KNG105" s="149"/>
      <c r="KNH105" s="149"/>
      <c r="KNI105" s="149"/>
      <c r="KNJ105" s="149"/>
      <c r="KNK105" s="149"/>
      <c r="KNL105" s="149"/>
      <c r="KNM105" s="148"/>
      <c r="KNN105" s="149"/>
      <c r="KNO105" s="149"/>
      <c r="KNP105" s="149"/>
      <c r="KNQ105" s="149"/>
      <c r="KNR105" s="149"/>
      <c r="KNS105" s="149"/>
      <c r="KNT105" s="149"/>
      <c r="KNU105" s="149"/>
      <c r="KNV105" s="149"/>
      <c r="KNW105" s="149"/>
      <c r="KNX105" s="149"/>
      <c r="KNY105" s="149"/>
      <c r="KNZ105" s="149"/>
      <c r="KOA105" s="149"/>
      <c r="KOB105" s="149"/>
      <c r="KOC105" s="149"/>
      <c r="KOD105" s="149"/>
      <c r="KOE105" s="149"/>
      <c r="KOF105" s="149"/>
      <c r="KOG105" s="149"/>
      <c r="KOH105" s="149"/>
      <c r="KOI105" s="149"/>
      <c r="KOJ105" s="149"/>
      <c r="KOK105" s="149"/>
      <c r="KOL105" s="149"/>
      <c r="KOM105" s="149"/>
      <c r="KON105" s="149"/>
      <c r="KOO105" s="149"/>
      <c r="KOP105" s="149"/>
      <c r="KOQ105" s="149"/>
      <c r="KOR105" s="149"/>
      <c r="KOS105" s="149"/>
      <c r="KOT105" s="149"/>
      <c r="KOU105" s="149"/>
      <c r="KOV105" s="149"/>
      <c r="KOW105" s="149"/>
      <c r="KOX105" s="149"/>
      <c r="KOY105" s="149"/>
      <c r="KOZ105" s="149"/>
      <c r="KPA105" s="149"/>
      <c r="KPB105" s="149"/>
      <c r="KPC105" s="149"/>
      <c r="KPD105" s="149"/>
      <c r="KPE105" s="149"/>
      <c r="KPF105" s="149"/>
      <c r="KPG105" s="149"/>
      <c r="KPH105" s="149"/>
      <c r="KPI105" s="149"/>
      <c r="KPJ105" s="149"/>
      <c r="KPK105" s="149"/>
      <c r="KPL105" s="149"/>
      <c r="KPM105" s="149"/>
      <c r="KPN105" s="149"/>
      <c r="KPO105" s="149"/>
      <c r="KPP105" s="149"/>
      <c r="KPQ105" s="149"/>
      <c r="KPR105" s="149"/>
      <c r="KPS105" s="149"/>
      <c r="KPT105" s="149"/>
      <c r="KPU105" s="149"/>
      <c r="KPV105" s="149"/>
      <c r="KPW105" s="148"/>
      <c r="KPX105" s="149"/>
      <c r="KPY105" s="149"/>
      <c r="KPZ105" s="149"/>
      <c r="KQA105" s="149"/>
      <c r="KQB105" s="149"/>
      <c r="KQC105" s="149"/>
      <c r="KQD105" s="149"/>
      <c r="KQE105" s="149"/>
      <c r="KQF105" s="149"/>
      <c r="KQG105" s="149"/>
      <c r="KQH105" s="149"/>
      <c r="KQI105" s="149"/>
      <c r="KQJ105" s="149"/>
      <c r="KQK105" s="149"/>
      <c r="KQL105" s="149"/>
      <c r="KQM105" s="149"/>
      <c r="KQN105" s="149"/>
      <c r="KQO105" s="149"/>
      <c r="KQP105" s="149"/>
      <c r="KQQ105" s="149"/>
      <c r="KQR105" s="149"/>
      <c r="KQS105" s="149"/>
      <c r="KQT105" s="149"/>
      <c r="KQU105" s="149"/>
      <c r="KQV105" s="149"/>
      <c r="KQW105" s="149"/>
      <c r="KQX105" s="149"/>
      <c r="KQY105" s="149"/>
      <c r="KQZ105" s="149"/>
      <c r="KRA105" s="149"/>
      <c r="KRB105" s="149"/>
      <c r="KRC105" s="149"/>
      <c r="KRD105" s="149"/>
      <c r="KRE105" s="149"/>
      <c r="KRF105" s="149"/>
      <c r="KRG105" s="149"/>
      <c r="KRH105" s="149"/>
      <c r="KRI105" s="149"/>
      <c r="KRJ105" s="149"/>
      <c r="KRK105" s="149"/>
      <c r="KRL105" s="149"/>
      <c r="KRM105" s="149"/>
      <c r="KRN105" s="149"/>
      <c r="KRO105" s="149"/>
      <c r="KRP105" s="149"/>
      <c r="KRQ105" s="149"/>
      <c r="KRR105" s="149"/>
      <c r="KRS105" s="149"/>
      <c r="KRT105" s="149"/>
      <c r="KRU105" s="149"/>
      <c r="KRV105" s="149"/>
      <c r="KRW105" s="149"/>
      <c r="KRX105" s="149"/>
      <c r="KRY105" s="149"/>
      <c r="KRZ105" s="149"/>
      <c r="KSA105" s="149"/>
      <c r="KSB105" s="149"/>
      <c r="KSC105" s="149"/>
      <c r="KSD105" s="149"/>
      <c r="KSE105" s="149"/>
      <c r="KSF105" s="149"/>
      <c r="KSG105" s="148"/>
      <c r="KSH105" s="149"/>
      <c r="KSI105" s="149"/>
      <c r="KSJ105" s="149"/>
      <c r="KSK105" s="149"/>
      <c r="KSL105" s="149"/>
      <c r="KSM105" s="149"/>
      <c r="KSN105" s="149"/>
      <c r="KSO105" s="149"/>
      <c r="KSP105" s="149"/>
      <c r="KSQ105" s="149"/>
      <c r="KSR105" s="149"/>
      <c r="KSS105" s="149"/>
      <c r="KST105" s="149"/>
      <c r="KSU105" s="149"/>
      <c r="KSV105" s="149"/>
      <c r="KSW105" s="149"/>
      <c r="KSX105" s="149"/>
      <c r="KSY105" s="149"/>
      <c r="KSZ105" s="149"/>
      <c r="KTA105" s="149"/>
      <c r="KTB105" s="149"/>
      <c r="KTC105" s="149"/>
      <c r="KTD105" s="149"/>
      <c r="KTE105" s="149"/>
      <c r="KTF105" s="149"/>
      <c r="KTG105" s="149"/>
      <c r="KTH105" s="149"/>
      <c r="KTI105" s="149"/>
      <c r="KTJ105" s="149"/>
      <c r="KTK105" s="149"/>
      <c r="KTL105" s="149"/>
      <c r="KTM105" s="149"/>
      <c r="KTN105" s="149"/>
      <c r="KTO105" s="149"/>
      <c r="KTP105" s="149"/>
      <c r="KTQ105" s="149"/>
      <c r="KTR105" s="149"/>
      <c r="KTS105" s="149"/>
      <c r="KTT105" s="149"/>
      <c r="KTU105" s="149"/>
      <c r="KTV105" s="149"/>
      <c r="KTW105" s="149"/>
      <c r="KTX105" s="149"/>
      <c r="KTY105" s="149"/>
      <c r="KTZ105" s="149"/>
      <c r="KUA105" s="149"/>
      <c r="KUB105" s="149"/>
      <c r="KUC105" s="149"/>
      <c r="KUD105" s="149"/>
      <c r="KUE105" s="149"/>
      <c r="KUF105" s="149"/>
      <c r="KUG105" s="149"/>
      <c r="KUH105" s="149"/>
      <c r="KUI105" s="149"/>
      <c r="KUJ105" s="149"/>
      <c r="KUK105" s="149"/>
      <c r="KUL105" s="149"/>
      <c r="KUM105" s="149"/>
      <c r="KUN105" s="149"/>
      <c r="KUO105" s="149"/>
      <c r="KUP105" s="149"/>
      <c r="KUQ105" s="148"/>
      <c r="KUR105" s="149"/>
      <c r="KUS105" s="149"/>
      <c r="KUT105" s="149"/>
      <c r="KUU105" s="149"/>
      <c r="KUV105" s="149"/>
      <c r="KUW105" s="149"/>
      <c r="KUX105" s="149"/>
      <c r="KUY105" s="149"/>
      <c r="KUZ105" s="149"/>
      <c r="KVA105" s="149"/>
      <c r="KVB105" s="149"/>
      <c r="KVC105" s="149"/>
      <c r="KVD105" s="149"/>
      <c r="KVE105" s="149"/>
      <c r="KVF105" s="149"/>
      <c r="KVG105" s="149"/>
      <c r="KVH105" s="149"/>
      <c r="KVI105" s="149"/>
      <c r="KVJ105" s="149"/>
      <c r="KVK105" s="149"/>
      <c r="KVL105" s="149"/>
      <c r="KVM105" s="149"/>
      <c r="KVN105" s="149"/>
      <c r="KVO105" s="149"/>
      <c r="KVP105" s="149"/>
      <c r="KVQ105" s="149"/>
      <c r="KVR105" s="149"/>
      <c r="KVS105" s="149"/>
      <c r="KVT105" s="149"/>
      <c r="KVU105" s="149"/>
      <c r="KVV105" s="149"/>
      <c r="KVW105" s="149"/>
      <c r="KVX105" s="149"/>
      <c r="KVY105" s="149"/>
      <c r="KVZ105" s="149"/>
      <c r="KWA105" s="149"/>
      <c r="KWB105" s="149"/>
      <c r="KWC105" s="149"/>
      <c r="KWD105" s="149"/>
      <c r="KWE105" s="149"/>
      <c r="KWF105" s="149"/>
      <c r="KWG105" s="149"/>
      <c r="KWH105" s="149"/>
      <c r="KWI105" s="149"/>
      <c r="KWJ105" s="149"/>
      <c r="KWK105" s="149"/>
      <c r="KWL105" s="149"/>
      <c r="KWM105" s="149"/>
      <c r="KWN105" s="149"/>
      <c r="KWO105" s="149"/>
      <c r="KWP105" s="149"/>
      <c r="KWQ105" s="149"/>
      <c r="KWR105" s="149"/>
      <c r="KWS105" s="149"/>
      <c r="KWT105" s="149"/>
      <c r="KWU105" s="149"/>
      <c r="KWV105" s="149"/>
      <c r="KWW105" s="149"/>
      <c r="KWX105" s="149"/>
      <c r="KWY105" s="149"/>
      <c r="KWZ105" s="149"/>
      <c r="KXA105" s="148"/>
      <c r="KXB105" s="149"/>
      <c r="KXC105" s="149"/>
      <c r="KXD105" s="149"/>
      <c r="KXE105" s="149"/>
      <c r="KXF105" s="149"/>
      <c r="KXG105" s="149"/>
      <c r="KXH105" s="149"/>
      <c r="KXI105" s="149"/>
      <c r="KXJ105" s="149"/>
      <c r="KXK105" s="149"/>
      <c r="KXL105" s="149"/>
      <c r="KXM105" s="149"/>
      <c r="KXN105" s="149"/>
      <c r="KXO105" s="149"/>
      <c r="KXP105" s="149"/>
      <c r="KXQ105" s="149"/>
      <c r="KXR105" s="149"/>
      <c r="KXS105" s="149"/>
      <c r="KXT105" s="149"/>
      <c r="KXU105" s="149"/>
      <c r="KXV105" s="149"/>
      <c r="KXW105" s="149"/>
      <c r="KXX105" s="149"/>
      <c r="KXY105" s="149"/>
      <c r="KXZ105" s="149"/>
      <c r="KYA105" s="149"/>
      <c r="KYB105" s="149"/>
      <c r="KYC105" s="149"/>
      <c r="KYD105" s="149"/>
      <c r="KYE105" s="149"/>
      <c r="KYF105" s="149"/>
      <c r="KYG105" s="149"/>
      <c r="KYH105" s="149"/>
      <c r="KYI105" s="149"/>
      <c r="KYJ105" s="149"/>
      <c r="KYK105" s="149"/>
      <c r="KYL105" s="149"/>
      <c r="KYM105" s="149"/>
      <c r="KYN105" s="149"/>
      <c r="KYO105" s="149"/>
      <c r="KYP105" s="149"/>
      <c r="KYQ105" s="149"/>
      <c r="KYR105" s="149"/>
      <c r="KYS105" s="149"/>
      <c r="KYT105" s="149"/>
      <c r="KYU105" s="149"/>
      <c r="KYV105" s="149"/>
      <c r="KYW105" s="149"/>
      <c r="KYX105" s="149"/>
      <c r="KYY105" s="149"/>
      <c r="KYZ105" s="149"/>
      <c r="KZA105" s="149"/>
      <c r="KZB105" s="149"/>
      <c r="KZC105" s="149"/>
      <c r="KZD105" s="149"/>
      <c r="KZE105" s="149"/>
      <c r="KZF105" s="149"/>
      <c r="KZG105" s="149"/>
      <c r="KZH105" s="149"/>
      <c r="KZI105" s="149"/>
      <c r="KZJ105" s="149"/>
      <c r="KZK105" s="148"/>
      <c r="KZL105" s="149"/>
      <c r="KZM105" s="149"/>
      <c r="KZN105" s="149"/>
      <c r="KZO105" s="149"/>
      <c r="KZP105" s="149"/>
      <c r="KZQ105" s="149"/>
      <c r="KZR105" s="149"/>
      <c r="KZS105" s="149"/>
      <c r="KZT105" s="149"/>
      <c r="KZU105" s="149"/>
      <c r="KZV105" s="149"/>
      <c r="KZW105" s="149"/>
      <c r="KZX105" s="149"/>
      <c r="KZY105" s="149"/>
      <c r="KZZ105" s="149"/>
      <c r="LAA105" s="149"/>
      <c r="LAB105" s="149"/>
      <c r="LAC105" s="149"/>
      <c r="LAD105" s="149"/>
      <c r="LAE105" s="149"/>
      <c r="LAF105" s="149"/>
      <c r="LAG105" s="149"/>
      <c r="LAH105" s="149"/>
      <c r="LAI105" s="149"/>
      <c r="LAJ105" s="149"/>
      <c r="LAK105" s="149"/>
      <c r="LAL105" s="149"/>
      <c r="LAM105" s="149"/>
      <c r="LAN105" s="149"/>
      <c r="LAO105" s="149"/>
      <c r="LAP105" s="149"/>
      <c r="LAQ105" s="149"/>
      <c r="LAR105" s="149"/>
      <c r="LAS105" s="149"/>
      <c r="LAT105" s="149"/>
      <c r="LAU105" s="149"/>
      <c r="LAV105" s="149"/>
      <c r="LAW105" s="149"/>
      <c r="LAX105" s="149"/>
      <c r="LAY105" s="149"/>
      <c r="LAZ105" s="149"/>
      <c r="LBA105" s="149"/>
      <c r="LBB105" s="149"/>
      <c r="LBC105" s="149"/>
      <c r="LBD105" s="149"/>
      <c r="LBE105" s="149"/>
      <c r="LBF105" s="149"/>
      <c r="LBG105" s="149"/>
      <c r="LBH105" s="149"/>
      <c r="LBI105" s="149"/>
      <c r="LBJ105" s="149"/>
      <c r="LBK105" s="149"/>
      <c r="LBL105" s="149"/>
      <c r="LBM105" s="149"/>
      <c r="LBN105" s="149"/>
      <c r="LBO105" s="149"/>
      <c r="LBP105" s="149"/>
      <c r="LBQ105" s="149"/>
      <c r="LBR105" s="149"/>
      <c r="LBS105" s="149"/>
      <c r="LBT105" s="149"/>
      <c r="LBU105" s="148"/>
      <c r="LBV105" s="149"/>
      <c r="LBW105" s="149"/>
      <c r="LBX105" s="149"/>
      <c r="LBY105" s="149"/>
      <c r="LBZ105" s="149"/>
      <c r="LCA105" s="149"/>
      <c r="LCB105" s="149"/>
      <c r="LCC105" s="149"/>
      <c r="LCD105" s="149"/>
      <c r="LCE105" s="149"/>
      <c r="LCF105" s="149"/>
      <c r="LCG105" s="149"/>
      <c r="LCH105" s="149"/>
      <c r="LCI105" s="149"/>
      <c r="LCJ105" s="149"/>
      <c r="LCK105" s="149"/>
      <c r="LCL105" s="149"/>
      <c r="LCM105" s="149"/>
      <c r="LCN105" s="149"/>
      <c r="LCO105" s="149"/>
      <c r="LCP105" s="149"/>
      <c r="LCQ105" s="149"/>
      <c r="LCR105" s="149"/>
      <c r="LCS105" s="149"/>
      <c r="LCT105" s="149"/>
      <c r="LCU105" s="149"/>
      <c r="LCV105" s="149"/>
      <c r="LCW105" s="149"/>
      <c r="LCX105" s="149"/>
      <c r="LCY105" s="149"/>
      <c r="LCZ105" s="149"/>
      <c r="LDA105" s="149"/>
      <c r="LDB105" s="149"/>
      <c r="LDC105" s="149"/>
      <c r="LDD105" s="149"/>
      <c r="LDE105" s="149"/>
      <c r="LDF105" s="149"/>
      <c r="LDG105" s="149"/>
      <c r="LDH105" s="149"/>
      <c r="LDI105" s="149"/>
      <c r="LDJ105" s="149"/>
      <c r="LDK105" s="149"/>
      <c r="LDL105" s="149"/>
      <c r="LDM105" s="149"/>
      <c r="LDN105" s="149"/>
      <c r="LDO105" s="149"/>
      <c r="LDP105" s="149"/>
      <c r="LDQ105" s="149"/>
      <c r="LDR105" s="149"/>
      <c r="LDS105" s="149"/>
      <c r="LDT105" s="149"/>
      <c r="LDU105" s="149"/>
      <c r="LDV105" s="149"/>
      <c r="LDW105" s="149"/>
      <c r="LDX105" s="149"/>
      <c r="LDY105" s="149"/>
      <c r="LDZ105" s="149"/>
      <c r="LEA105" s="149"/>
      <c r="LEB105" s="149"/>
      <c r="LEC105" s="149"/>
      <c r="LED105" s="149"/>
      <c r="LEE105" s="148"/>
      <c r="LEF105" s="149"/>
      <c r="LEG105" s="149"/>
      <c r="LEH105" s="149"/>
      <c r="LEI105" s="149"/>
      <c r="LEJ105" s="149"/>
      <c r="LEK105" s="149"/>
      <c r="LEL105" s="149"/>
      <c r="LEM105" s="149"/>
      <c r="LEN105" s="149"/>
      <c r="LEO105" s="149"/>
      <c r="LEP105" s="149"/>
      <c r="LEQ105" s="149"/>
      <c r="LER105" s="149"/>
      <c r="LES105" s="149"/>
      <c r="LET105" s="149"/>
      <c r="LEU105" s="149"/>
      <c r="LEV105" s="149"/>
      <c r="LEW105" s="149"/>
      <c r="LEX105" s="149"/>
      <c r="LEY105" s="149"/>
      <c r="LEZ105" s="149"/>
      <c r="LFA105" s="149"/>
      <c r="LFB105" s="149"/>
      <c r="LFC105" s="149"/>
      <c r="LFD105" s="149"/>
      <c r="LFE105" s="149"/>
      <c r="LFF105" s="149"/>
      <c r="LFG105" s="149"/>
      <c r="LFH105" s="149"/>
      <c r="LFI105" s="149"/>
      <c r="LFJ105" s="149"/>
      <c r="LFK105" s="149"/>
      <c r="LFL105" s="149"/>
      <c r="LFM105" s="149"/>
      <c r="LFN105" s="149"/>
      <c r="LFO105" s="149"/>
      <c r="LFP105" s="149"/>
      <c r="LFQ105" s="149"/>
      <c r="LFR105" s="149"/>
      <c r="LFS105" s="149"/>
      <c r="LFT105" s="149"/>
      <c r="LFU105" s="149"/>
      <c r="LFV105" s="149"/>
      <c r="LFW105" s="149"/>
      <c r="LFX105" s="149"/>
      <c r="LFY105" s="149"/>
      <c r="LFZ105" s="149"/>
      <c r="LGA105" s="149"/>
      <c r="LGB105" s="149"/>
      <c r="LGC105" s="149"/>
      <c r="LGD105" s="149"/>
      <c r="LGE105" s="149"/>
      <c r="LGF105" s="149"/>
      <c r="LGG105" s="149"/>
      <c r="LGH105" s="149"/>
      <c r="LGI105" s="149"/>
      <c r="LGJ105" s="149"/>
      <c r="LGK105" s="149"/>
      <c r="LGL105" s="149"/>
      <c r="LGM105" s="149"/>
      <c r="LGN105" s="149"/>
      <c r="LGO105" s="148"/>
      <c r="LGP105" s="149"/>
      <c r="LGQ105" s="149"/>
      <c r="LGR105" s="149"/>
      <c r="LGS105" s="149"/>
      <c r="LGT105" s="149"/>
      <c r="LGU105" s="149"/>
      <c r="LGV105" s="149"/>
      <c r="LGW105" s="149"/>
      <c r="LGX105" s="149"/>
      <c r="LGY105" s="149"/>
      <c r="LGZ105" s="149"/>
      <c r="LHA105" s="149"/>
      <c r="LHB105" s="149"/>
      <c r="LHC105" s="149"/>
      <c r="LHD105" s="149"/>
      <c r="LHE105" s="149"/>
      <c r="LHF105" s="149"/>
      <c r="LHG105" s="149"/>
      <c r="LHH105" s="149"/>
      <c r="LHI105" s="149"/>
      <c r="LHJ105" s="149"/>
      <c r="LHK105" s="149"/>
      <c r="LHL105" s="149"/>
      <c r="LHM105" s="149"/>
      <c r="LHN105" s="149"/>
      <c r="LHO105" s="149"/>
      <c r="LHP105" s="149"/>
      <c r="LHQ105" s="149"/>
      <c r="LHR105" s="149"/>
      <c r="LHS105" s="149"/>
      <c r="LHT105" s="149"/>
      <c r="LHU105" s="149"/>
      <c r="LHV105" s="149"/>
      <c r="LHW105" s="149"/>
      <c r="LHX105" s="149"/>
      <c r="LHY105" s="149"/>
      <c r="LHZ105" s="149"/>
      <c r="LIA105" s="149"/>
      <c r="LIB105" s="149"/>
      <c r="LIC105" s="149"/>
      <c r="LID105" s="149"/>
      <c r="LIE105" s="149"/>
      <c r="LIF105" s="149"/>
      <c r="LIG105" s="149"/>
      <c r="LIH105" s="149"/>
      <c r="LII105" s="149"/>
      <c r="LIJ105" s="149"/>
      <c r="LIK105" s="149"/>
      <c r="LIL105" s="149"/>
      <c r="LIM105" s="149"/>
      <c r="LIN105" s="149"/>
      <c r="LIO105" s="149"/>
      <c r="LIP105" s="149"/>
      <c r="LIQ105" s="149"/>
      <c r="LIR105" s="149"/>
      <c r="LIS105" s="149"/>
      <c r="LIT105" s="149"/>
      <c r="LIU105" s="149"/>
      <c r="LIV105" s="149"/>
      <c r="LIW105" s="149"/>
      <c r="LIX105" s="149"/>
      <c r="LIY105" s="148"/>
      <c r="LIZ105" s="149"/>
      <c r="LJA105" s="149"/>
      <c r="LJB105" s="149"/>
      <c r="LJC105" s="149"/>
      <c r="LJD105" s="149"/>
      <c r="LJE105" s="149"/>
      <c r="LJF105" s="149"/>
      <c r="LJG105" s="149"/>
      <c r="LJH105" s="149"/>
      <c r="LJI105" s="149"/>
      <c r="LJJ105" s="149"/>
      <c r="LJK105" s="149"/>
      <c r="LJL105" s="149"/>
      <c r="LJM105" s="149"/>
      <c r="LJN105" s="149"/>
      <c r="LJO105" s="149"/>
      <c r="LJP105" s="149"/>
      <c r="LJQ105" s="149"/>
      <c r="LJR105" s="149"/>
      <c r="LJS105" s="149"/>
      <c r="LJT105" s="149"/>
      <c r="LJU105" s="149"/>
      <c r="LJV105" s="149"/>
      <c r="LJW105" s="149"/>
      <c r="LJX105" s="149"/>
      <c r="LJY105" s="149"/>
      <c r="LJZ105" s="149"/>
      <c r="LKA105" s="149"/>
      <c r="LKB105" s="149"/>
      <c r="LKC105" s="149"/>
      <c r="LKD105" s="149"/>
      <c r="LKE105" s="149"/>
      <c r="LKF105" s="149"/>
      <c r="LKG105" s="149"/>
      <c r="LKH105" s="149"/>
      <c r="LKI105" s="149"/>
      <c r="LKJ105" s="149"/>
      <c r="LKK105" s="149"/>
      <c r="LKL105" s="149"/>
      <c r="LKM105" s="149"/>
      <c r="LKN105" s="149"/>
      <c r="LKO105" s="149"/>
      <c r="LKP105" s="149"/>
      <c r="LKQ105" s="149"/>
      <c r="LKR105" s="149"/>
      <c r="LKS105" s="149"/>
      <c r="LKT105" s="149"/>
      <c r="LKU105" s="149"/>
      <c r="LKV105" s="149"/>
      <c r="LKW105" s="149"/>
      <c r="LKX105" s="149"/>
      <c r="LKY105" s="149"/>
      <c r="LKZ105" s="149"/>
      <c r="LLA105" s="149"/>
      <c r="LLB105" s="149"/>
      <c r="LLC105" s="149"/>
      <c r="LLD105" s="149"/>
      <c r="LLE105" s="149"/>
      <c r="LLF105" s="149"/>
      <c r="LLG105" s="149"/>
      <c r="LLH105" s="149"/>
      <c r="LLI105" s="148"/>
      <c r="LLJ105" s="149"/>
      <c r="LLK105" s="149"/>
      <c r="LLL105" s="149"/>
      <c r="LLM105" s="149"/>
      <c r="LLN105" s="149"/>
      <c r="LLO105" s="149"/>
      <c r="LLP105" s="149"/>
      <c r="LLQ105" s="149"/>
      <c r="LLR105" s="149"/>
      <c r="LLS105" s="149"/>
      <c r="LLT105" s="149"/>
      <c r="LLU105" s="149"/>
      <c r="LLV105" s="149"/>
      <c r="LLW105" s="149"/>
      <c r="LLX105" s="149"/>
      <c r="LLY105" s="149"/>
      <c r="LLZ105" s="149"/>
      <c r="LMA105" s="149"/>
      <c r="LMB105" s="149"/>
      <c r="LMC105" s="149"/>
      <c r="LMD105" s="149"/>
      <c r="LME105" s="149"/>
      <c r="LMF105" s="149"/>
      <c r="LMG105" s="149"/>
      <c r="LMH105" s="149"/>
      <c r="LMI105" s="149"/>
      <c r="LMJ105" s="149"/>
      <c r="LMK105" s="149"/>
      <c r="LML105" s="149"/>
      <c r="LMM105" s="149"/>
      <c r="LMN105" s="149"/>
      <c r="LMO105" s="149"/>
      <c r="LMP105" s="149"/>
      <c r="LMQ105" s="149"/>
      <c r="LMR105" s="149"/>
      <c r="LMS105" s="149"/>
      <c r="LMT105" s="149"/>
      <c r="LMU105" s="149"/>
      <c r="LMV105" s="149"/>
      <c r="LMW105" s="149"/>
      <c r="LMX105" s="149"/>
      <c r="LMY105" s="149"/>
      <c r="LMZ105" s="149"/>
      <c r="LNA105" s="149"/>
      <c r="LNB105" s="149"/>
      <c r="LNC105" s="149"/>
      <c r="LND105" s="149"/>
      <c r="LNE105" s="149"/>
      <c r="LNF105" s="149"/>
      <c r="LNG105" s="149"/>
      <c r="LNH105" s="149"/>
      <c r="LNI105" s="149"/>
      <c r="LNJ105" s="149"/>
      <c r="LNK105" s="149"/>
      <c r="LNL105" s="149"/>
      <c r="LNM105" s="149"/>
      <c r="LNN105" s="149"/>
      <c r="LNO105" s="149"/>
      <c r="LNP105" s="149"/>
      <c r="LNQ105" s="149"/>
      <c r="LNR105" s="149"/>
      <c r="LNS105" s="148"/>
      <c r="LNT105" s="149"/>
      <c r="LNU105" s="149"/>
      <c r="LNV105" s="149"/>
      <c r="LNW105" s="149"/>
      <c r="LNX105" s="149"/>
      <c r="LNY105" s="149"/>
      <c r="LNZ105" s="149"/>
      <c r="LOA105" s="149"/>
      <c r="LOB105" s="149"/>
      <c r="LOC105" s="149"/>
      <c r="LOD105" s="149"/>
      <c r="LOE105" s="149"/>
      <c r="LOF105" s="149"/>
      <c r="LOG105" s="149"/>
      <c r="LOH105" s="149"/>
      <c r="LOI105" s="149"/>
      <c r="LOJ105" s="149"/>
      <c r="LOK105" s="149"/>
      <c r="LOL105" s="149"/>
      <c r="LOM105" s="149"/>
      <c r="LON105" s="149"/>
      <c r="LOO105" s="149"/>
      <c r="LOP105" s="149"/>
      <c r="LOQ105" s="149"/>
      <c r="LOR105" s="149"/>
      <c r="LOS105" s="149"/>
      <c r="LOT105" s="149"/>
      <c r="LOU105" s="149"/>
      <c r="LOV105" s="149"/>
      <c r="LOW105" s="149"/>
      <c r="LOX105" s="149"/>
      <c r="LOY105" s="149"/>
      <c r="LOZ105" s="149"/>
      <c r="LPA105" s="149"/>
      <c r="LPB105" s="149"/>
      <c r="LPC105" s="149"/>
      <c r="LPD105" s="149"/>
      <c r="LPE105" s="149"/>
      <c r="LPF105" s="149"/>
      <c r="LPG105" s="149"/>
      <c r="LPH105" s="149"/>
      <c r="LPI105" s="149"/>
      <c r="LPJ105" s="149"/>
      <c r="LPK105" s="149"/>
      <c r="LPL105" s="149"/>
      <c r="LPM105" s="149"/>
      <c r="LPN105" s="149"/>
      <c r="LPO105" s="149"/>
      <c r="LPP105" s="149"/>
      <c r="LPQ105" s="149"/>
      <c r="LPR105" s="149"/>
      <c r="LPS105" s="149"/>
      <c r="LPT105" s="149"/>
      <c r="LPU105" s="149"/>
      <c r="LPV105" s="149"/>
      <c r="LPW105" s="149"/>
      <c r="LPX105" s="149"/>
      <c r="LPY105" s="149"/>
      <c r="LPZ105" s="149"/>
      <c r="LQA105" s="149"/>
      <c r="LQB105" s="149"/>
      <c r="LQC105" s="148"/>
      <c r="LQD105" s="149"/>
      <c r="LQE105" s="149"/>
      <c r="LQF105" s="149"/>
      <c r="LQG105" s="149"/>
      <c r="LQH105" s="149"/>
      <c r="LQI105" s="149"/>
      <c r="LQJ105" s="149"/>
      <c r="LQK105" s="149"/>
      <c r="LQL105" s="149"/>
      <c r="LQM105" s="149"/>
      <c r="LQN105" s="149"/>
      <c r="LQO105" s="149"/>
      <c r="LQP105" s="149"/>
      <c r="LQQ105" s="149"/>
      <c r="LQR105" s="149"/>
      <c r="LQS105" s="149"/>
      <c r="LQT105" s="149"/>
      <c r="LQU105" s="149"/>
      <c r="LQV105" s="149"/>
      <c r="LQW105" s="149"/>
      <c r="LQX105" s="149"/>
      <c r="LQY105" s="149"/>
      <c r="LQZ105" s="149"/>
      <c r="LRA105" s="149"/>
      <c r="LRB105" s="149"/>
      <c r="LRC105" s="149"/>
      <c r="LRD105" s="149"/>
      <c r="LRE105" s="149"/>
      <c r="LRF105" s="149"/>
      <c r="LRG105" s="149"/>
      <c r="LRH105" s="149"/>
      <c r="LRI105" s="149"/>
      <c r="LRJ105" s="149"/>
      <c r="LRK105" s="149"/>
      <c r="LRL105" s="149"/>
      <c r="LRM105" s="149"/>
      <c r="LRN105" s="149"/>
      <c r="LRO105" s="149"/>
      <c r="LRP105" s="149"/>
      <c r="LRQ105" s="149"/>
      <c r="LRR105" s="149"/>
      <c r="LRS105" s="149"/>
      <c r="LRT105" s="149"/>
      <c r="LRU105" s="149"/>
      <c r="LRV105" s="149"/>
      <c r="LRW105" s="149"/>
      <c r="LRX105" s="149"/>
      <c r="LRY105" s="149"/>
      <c r="LRZ105" s="149"/>
      <c r="LSA105" s="149"/>
      <c r="LSB105" s="149"/>
      <c r="LSC105" s="149"/>
      <c r="LSD105" s="149"/>
      <c r="LSE105" s="149"/>
      <c r="LSF105" s="149"/>
      <c r="LSG105" s="149"/>
      <c r="LSH105" s="149"/>
      <c r="LSI105" s="149"/>
      <c r="LSJ105" s="149"/>
      <c r="LSK105" s="149"/>
      <c r="LSL105" s="149"/>
      <c r="LSM105" s="148"/>
      <c r="LSN105" s="149"/>
      <c r="LSO105" s="149"/>
      <c r="LSP105" s="149"/>
      <c r="LSQ105" s="149"/>
      <c r="LSR105" s="149"/>
      <c r="LSS105" s="149"/>
      <c r="LST105" s="149"/>
      <c r="LSU105" s="149"/>
      <c r="LSV105" s="149"/>
      <c r="LSW105" s="149"/>
      <c r="LSX105" s="149"/>
      <c r="LSY105" s="149"/>
      <c r="LSZ105" s="149"/>
      <c r="LTA105" s="149"/>
      <c r="LTB105" s="149"/>
      <c r="LTC105" s="149"/>
      <c r="LTD105" s="149"/>
      <c r="LTE105" s="149"/>
      <c r="LTF105" s="149"/>
      <c r="LTG105" s="149"/>
      <c r="LTH105" s="149"/>
      <c r="LTI105" s="149"/>
      <c r="LTJ105" s="149"/>
      <c r="LTK105" s="149"/>
      <c r="LTL105" s="149"/>
      <c r="LTM105" s="149"/>
      <c r="LTN105" s="149"/>
      <c r="LTO105" s="149"/>
      <c r="LTP105" s="149"/>
      <c r="LTQ105" s="149"/>
      <c r="LTR105" s="149"/>
      <c r="LTS105" s="149"/>
      <c r="LTT105" s="149"/>
      <c r="LTU105" s="149"/>
      <c r="LTV105" s="149"/>
      <c r="LTW105" s="149"/>
      <c r="LTX105" s="149"/>
      <c r="LTY105" s="149"/>
      <c r="LTZ105" s="149"/>
      <c r="LUA105" s="149"/>
      <c r="LUB105" s="149"/>
      <c r="LUC105" s="149"/>
      <c r="LUD105" s="149"/>
      <c r="LUE105" s="149"/>
      <c r="LUF105" s="149"/>
      <c r="LUG105" s="149"/>
      <c r="LUH105" s="149"/>
      <c r="LUI105" s="149"/>
      <c r="LUJ105" s="149"/>
      <c r="LUK105" s="149"/>
      <c r="LUL105" s="149"/>
      <c r="LUM105" s="149"/>
      <c r="LUN105" s="149"/>
      <c r="LUO105" s="149"/>
      <c r="LUP105" s="149"/>
      <c r="LUQ105" s="149"/>
      <c r="LUR105" s="149"/>
      <c r="LUS105" s="149"/>
      <c r="LUT105" s="149"/>
      <c r="LUU105" s="149"/>
      <c r="LUV105" s="149"/>
      <c r="LUW105" s="148"/>
      <c r="LUX105" s="149"/>
      <c r="LUY105" s="149"/>
      <c r="LUZ105" s="149"/>
      <c r="LVA105" s="149"/>
      <c r="LVB105" s="149"/>
      <c r="LVC105" s="149"/>
      <c r="LVD105" s="149"/>
      <c r="LVE105" s="149"/>
      <c r="LVF105" s="149"/>
      <c r="LVG105" s="149"/>
      <c r="LVH105" s="149"/>
      <c r="LVI105" s="149"/>
      <c r="LVJ105" s="149"/>
      <c r="LVK105" s="149"/>
      <c r="LVL105" s="149"/>
      <c r="LVM105" s="149"/>
      <c r="LVN105" s="149"/>
      <c r="LVO105" s="149"/>
      <c r="LVP105" s="149"/>
      <c r="LVQ105" s="149"/>
      <c r="LVR105" s="149"/>
      <c r="LVS105" s="149"/>
      <c r="LVT105" s="149"/>
      <c r="LVU105" s="149"/>
      <c r="LVV105" s="149"/>
      <c r="LVW105" s="149"/>
      <c r="LVX105" s="149"/>
      <c r="LVY105" s="149"/>
      <c r="LVZ105" s="149"/>
      <c r="LWA105" s="149"/>
      <c r="LWB105" s="149"/>
      <c r="LWC105" s="149"/>
      <c r="LWD105" s="149"/>
      <c r="LWE105" s="149"/>
      <c r="LWF105" s="149"/>
      <c r="LWG105" s="149"/>
      <c r="LWH105" s="149"/>
      <c r="LWI105" s="149"/>
      <c r="LWJ105" s="149"/>
      <c r="LWK105" s="149"/>
      <c r="LWL105" s="149"/>
      <c r="LWM105" s="149"/>
      <c r="LWN105" s="149"/>
      <c r="LWO105" s="149"/>
      <c r="LWP105" s="149"/>
      <c r="LWQ105" s="149"/>
      <c r="LWR105" s="149"/>
      <c r="LWS105" s="149"/>
      <c r="LWT105" s="149"/>
      <c r="LWU105" s="149"/>
      <c r="LWV105" s="149"/>
      <c r="LWW105" s="149"/>
      <c r="LWX105" s="149"/>
      <c r="LWY105" s="149"/>
      <c r="LWZ105" s="149"/>
      <c r="LXA105" s="149"/>
      <c r="LXB105" s="149"/>
      <c r="LXC105" s="149"/>
      <c r="LXD105" s="149"/>
      <c r="LXE105" s="149"/>
      <c r="LXF105" s="149"/>
      <c r="LXG105" s="148"/>
      <c r="LXH105" s="149"/>
      <c r="LXI105" s="149"/>
      <c r="LXJ105" s="149"/>
      <c r="LXK105" s="149"/>
      <c r="LXL105" s="149"/>
      <c r="LXM105" s="149"/>
      <c r="LXN105" s="149"/>
      <c r="LXO105" s="149"/>
      <c r="LXP105" s="149"/>
      <c r="LXQ105" s="149"/>
      <c r="LXR105" s="149"/>
      <c r="LXS105" s="149"/>
      <c r="LXT105" s="149"/>
      <c r="LXU105" s="149"/>
      <c r="LXV105" s="149"/>
      <c r="LXW105" s="149"/>
      <c r="LXX105" s="149"/>
      <c r="LXY105" s="149"/>
      <c r="LXZ105" s="149"/>
      <c r="LYA105" s="149"/>
      <c r="LYB105" s="149"/>
      <c r="LYC105" s="149"/>
      <c r="LYD105" s="149"/>
      <c r="LYE105" s="149"/>
      <c r="LYF105" s="149"/>
      <c r="LYG105" s="149"/>
      <c r="LYH105" s="149"/>
      <c r="LYI105" s="149"/>
      <c r="LYJ105" s="149"/>
      <c r="LYK105" s="149"/>
      <c r="LYL105" s="149"/>
      <c r="LYM105" s="149"/>
      <c r="LYN105" s="149"/>
      <c r="LYO105" s="149"/>
      <c r="LYP105" s="149"/>
      <c r="LYQ105" s="149"/>
      <c r="LYR105" s="149"/>
      <c r="LYS105" s="149"/>
      <c r="LYT105" s="149"/>
      <c r="LYU105" s="149"/>
      <c r="LYV105" s="149"/>
      <c r="LYW105" s="149"/>
      <c r="LYX105" s="149"/>
      <c r="LYY105" s="149"/>
      <c r="LYZ105" s="149"/>
      <c r="LZA105" s="149"/>
      <c r="LZB105" s="149"/>
      <c r="LZC105" s="149"/>
      <c r="LZD105" s="149"/>
      <c r="LZE105" s="149"/>
      <c r="LZF105" s="149"/>
      <c r="LZG105" s="149"/>
      <c r="LZH105" s="149"/>
      <c r="LZI105" s="149"/>
      <c r="LZJ105" s="149"/>
      <c r="LZK105" s="149"/>
      <c r="LZL105" s="149"/>
      <c r="LZM105" s="149"/>
      <c r="LZN105" s="149"/>
      <c r="LZO105" s="149"/>
      <c r="LZP105" s="149"/>
      <c r="LZQ105" s="148"/>
      <c r="LZR105" s="149"/>
      <c r="LZS105" s="149"/>
      <c r="LZT105" s="149"/>
      <c r="LZU105" s="149"/>
      <c r="LZV105" s="149"/>
      <c r="LZW105" s="149"/>
      <c r="LZX105" s="149"/>
      <c r="LZY105" s="149"/>
      <c r="LZZ105" s="149"/>
      <c r="MAA105" s="149"/>
      <c r="MAB105" s="149"/>
      <c r="MAC105" s="149"/>
      <c r="MAD105" s="149"/>
      <c r="MAE105" s="149"/>
      <c r="MAF105" s="149"/>
      <c r="MAG105" s="149"/>
      <c r="MAH105" s="149"/>
      <c r="MAI105" s="149"/>
      <c r="MAJ105" s="149"/>
      <c r="MAK105" s="149"/>
      <c r="MAL105" s="149"/>
      <c r="MAM105" s="149"/>
      <c r="MAN105" s="149"/>
      <c r="MAO105" s="149"/>
      <c r="MAP105" s="149"/>
      <c r="MAQ105" s="149"/>
      <c r="MAR105" s="149"/>
      <c r="MAS105" s="149"/>
      <c r="MAT105" s="149"/>
      <c r="MAU105" s="149"/>
      <c r="MAV105" s="149"/>
      <c r="MAW105" s="149"/>
      <c r="MAX105" s="149"/>
      <c r="MAY105" s="149"/>
      <c r="MAZ105" s="149"/>
      <c r="MBA105" s="149"/>
      <c r="MBB105" s="149"/>
      <c r="MBC105" s="149"/>
      <c r="MBD105" s="149"/>
      <c r="MBE105" s="149"/>
      <c r="MBF105" s="149"/>
      <c r="MBG105" s="149"/>
      <c r="MBH105" s="149"/>
      <c r="MBI105" s="149"/>
      <c r="MBJ105" s="149"/>
      <c r="MBK105" s="149"/>
      <c r="MBL105" s="149"/>
      <c r="MBM105" s="149"/>
      <c r="MBN105" s="149"/>
      <c r="MBO105" s="149"/>
      <c r="MBP105" s="149"/>
      <c r="MBQ105" s="149"/>
      <c r="MBR105" s="149"/>
      <c r="MBS105" s="149"/>
      <c r="MBT105" s="149"/>
      <c r="MBU105" s="149"/>
      <c r="MBV105" s="149"/>
      <c r="MBW105" s="149"/>
      <c r="MBX105" s="149"/>
      <c r="MBY105" s="149"/>
      <c r="MBZ105" s="149"/>
      <c r="MCA105" s="148"/>
      <c r="MCB105" s="149"/>
      <c r="MCC105" s="149"/>
      <c r="MCD105" s="149"/>
      <c r="MCE105" s="149"/>
      <c r="MCF105" s="149"/>
      <c r="MCG105" s="149"/>
      <c r="MCH105" s="149"/>
      <c r="MCI105" s="149"/>
      <c r="MCJ105" s="149"/>
      <c r="MCK105" s="149"/>
      <c r="MCL105" s="149"/>
      <c r="MCM105" s="149"/>
      <c r="MCN105" s="149"/>
      <c r="MCO105" s="149"/>
      <c r="MCP105" s="149"/>
      <c r="MCQ105" s="149"/>
      <c r="MCR105" s="149"/>
      <c r="MCS105" s="149"/>
      <c r="MCT105" s="149"/>
      <c r="MCU105" s="149"/>
      <c r="MCV105" s="149"/>
      <c r="MCW105" s="149"/>
      <c r="MCX105" s="149"/>
      <c r="MCY105" s="149"/>
      <c r="MCZ105" s="149"/>
      <c r="MDA105" s="149"/>
      <c r="MDB105" s="149"/>
      <c r="MDC105" s="149"/>
      <c r="MDD105" s="149"/>
      <c r="MDE105" s="149"/>
      <c r="MDF105" s="149"/>
      <c r="MDG105" s="149"/>
      <c r="MDH105" s="149"/>
      <c r="MDI105" s="149"/>
      <c r="MDJ105" s="149"/>
      <c r="MDK105" s="149"/>
      <c r="MDL105" s="149"/>
      <c r="MDM105" s="149"/>
      <c r="MDN105" s="149"/>
      <c r="MDO105" s="149"/>
      <c r="MDP105" s="149"/>
      <c r="MDQ105" s="149"/>
      <c r="MDR105" s="149"/>
      <c r="MDS105" s="149"/>
      <c r="MDT105" s="149"/>
      <c r="MDU105" s="149"/>
      <c r="MDV105" s="149"/>
      <c r="MDW105" s="149"/>
      <c r="MDX105" s="149"/>
      <c r="MDY105" s="149"/>
      <c r="MDZ105" s="149"/>
      <c r="MEA105" s="149"/>
      <c r="MEB105" s="149"/>
      <c r="MEC105" s="149"/>
      <c r="MED105" s="149"/>
      <c r="MEE105" s="149"/>
      <c r="MEF105" s="149"/>
      <c r="MEG105" s="149"/>
      <c r="MEH105" s="149"/>
      <c r="MEI105" s="149"/>
      <c r="MEJ105" s="149"/>
      <c r="MEK105" s="148"/>
      <c r="MEL105" s="149"/>
      <c r="MEM105" s="149"/>
      <c r="MEN105" s="149"/>
      <c r="MEO105" s="149"/>
      <c r="MEP105" s="149"/>
      <c r="MEQ105" s="149"/>
      <c r="MER105" s="149"/>
      <c r="MES105" s="149"/>
      <c r="MET105" s="149"/>
      <c r="MEU105" s="149"/>
      <c r="MEV105" s="149"/>
      <c r="MEW105" s="149"/>
      <c r="MEX105" s="149"/>
      <c r="MEY105" s="149"/>
      <c r="MEZ105" s="149"/>
      <c r="MFA105" s="149"/>
      <c r="MFB105" s="149"/>
      <c r="MFC105" s="149"/>
      <c r="MFD105" s="149"/>
      <c r="MFE105" s="149"/>
      <c r="MFF105" s="149"/>
      <c r="MFG105" s="149"/>
      <c r="MFH105" s="149"/>
      <c r="MFI105" s="149"/>
      <c r="MFJ105" s="149"/>
      <c r="MFK105" s="149"/>
      <c r="MFL105" s="149"/>
      <c r="MFM105" s="149"/>
      <c r="MFN105" s="149"/>
      <c r="MFO105" s="149"/>
      <c r="MFP105" s="149"/>
      <c r="MFQ105" s="149"/>
      <c r="MFR105" s="149"/>
      <c r="MFS105" s="149"/>
      <c r="MFT105" s="149"/>
      <c r="MFU105" s="149"/>
      <c r="MFV105" s="149"/>
      <c r="MFW105" s="149"/>
      <c r="MFX105" s="149"/>
      <c r="MFY105" s="149"/>
      <c r="MFZ105" s="149"/>
      <c r="MGA105" s="149"/>
      <c r="MGB105" s="149"/>
      <c r="MGC105" s="149"/>
      <c r="MGD105" s="149"/>
      <c r="MGE105" s="149"/>
      <c r="MGF105" s="149"/>
      <c r="MGG105" s="149"/>
      <c r="MGH105" s="149"/>
      <c r="MGI105" s="149"/>
      <c r="MGJ105" s="149"/>
      <c r="MGK105" s="149"/>
      <c r="MGL105" s="149"/>
      <c r="MGM105" s="149"/>
      <c r="MGN105" s="149"/>
      <c r="MGO105" s="149"/>
      <c r="MGP105" s="149"/>
      <c r="MGQ105" s="149"/>
      <c r="MGR105" s="149"/>
      <c r="MGS105" s="149"/>
      <c r="MGT105" s="149"/>
      <c r="MGU105" s="148"/>
      <c r="MGV105" s="149"/>
      <c r="MGW105" s="149"/>
      <c r="MGX105" s="149"/>
      <c r="MGY105" s="149"/>
      <c r="MGZ105" s="149"/>
      <c r="MHA105" s="149"/>
      <c r="MHB105" s="149"/>
      <c r="MHC105" s="149"/>
      <c r="MHD105" s="149"/>
      <c r="MHE105" s="149"/>
      <c r="MHF105" s="149"/>
      <c r="MHG105" s="149"/>
      <c r="MHH105" s="149"/>
      <c r="MHI105" s="149"/>
      <c r="MHJ105" s="149"/>
      <c r="MHK105" s="149"/>
      <c r="MHL105" s="149"/>
      <c r="MHM105" s="149"/>
      <c r="MHN105" s="149"/>
      <c r="MHO105" s="149"/>
      <c r="MHP105" s="149"/>
      <c r="MHQ105" s="149"/>
      <c r="MHR105" s="149"/>
      <c r="MHS105" s="149"/>
      <c r="MHT105" s="149"/>
      <c r="MHU105" s="149"/>
      <c r="MHV105" s="149"/>
      <c r="MHW105" s="149"/>
      <c r="MHX105" s="149"/>
      <c r="MHY105" s="149"/>
      <c r="MHZ105" s="149"/>
      <c r="MIA105" s="149"/>
      <c r="MIB105" s="149"/>
      <c r="MIC105" s="149"/>
      <c r="MID105" s="149"/>
      <c r="MIE105" s="149"/>
      <c r="MIF105" s="149"/>
      <c r="MIG105" s="149"/>
      <c r="MIH105" s="149"/>
      <c r="MII105" s="149"/>
      <c r="MIJ105" s="149"/>
      <c r="MIK105" s="149"/>
      <c r="MIL105" s="149"/>
      <c r="MIM105" s="149"/>
      <c r="MIN105" s="149"/>
      <c r="MIO105" s="149"/>
      <c r="MIP105" s="149"/>
      <c r="MIQ105" s="149"/>
      <c r="MIR105" s="149"/>
      <c r="MIS105" s="149"/>
      <c r="MIT105" s="149"/>
      <c r="MIU105" s="149"/>
      <c r="MIV105" s="149"/>
      <c r="MIW105" s="149"/>
      <c r="MIX105" s="149"/>
      <c r="MIY105" s="149"/>
      <c r="MIZ105" s="149"/>
      <c r="MJA105" s="149"/>
      <c r="MJB105" s="149"/>
      <c r="MJC105" s="149"/>
      <c r="MJD105" s="149"/>
      <c r="MJE105" s="148"/>
      <c r="MJF105" s="149"/>
      <c r="MJG105" s="149"/>
      <c r="MJH105" s="149"/>
      <c r="MJI105" s="149"/>
      <c r="MJJ105" s="149"/>
      <c r="MJK105" s="149"/>
      <c r="MJL105" s="149"/>
      <c r="MJM105" s="149"/>
      <c r="MJN105" s="149"/>
      <c r="MJO105" s="149"/>
      <c r="MJP105" s="149"/>
      <c r="MJQ105" s="149"/>
      <c r="MJR105" s="149"/>
      <c r="MJS105" s="149"/>
      <c r="MJT105" s="149"/>
      <c r="MJU105" s="149"/>
      <c r="MJV105" s="149"/>
      <c r="MJW105" s="149"/>
      <c r="MJX105" s="149"/>
      <c r="MJY105" s="149"/>
      <c r="MJZ105" s="149"/>
      <c r="MKA105" s="149"/>
      <c r="MKB105" s="149"/>
      <c r="MKC105" s="149"/>
      <c r="MKD105" s="149"/>
      <c r="MKE105" s="149"/>
      <c r="MKF105" s="149"/>
      <c r="MKG105" s="149"/>
      <c r="MKH105" s="149"/>
      <c r="MKI105" s="149"/>
      <c r="MKJ105" s="149"/>
      <c r="MKK105" s="149"/>
      <c r="MKL105" s="149"/>
      <c r="MKM105" s="149"/>
      <c r="MKN105" s="149"/>
      <c r="MKO105" s="149"/>
      <c r="MKP105" s="149"/>
      <c r="MKQ105" s="149"/>
      <c r="MKR105" s="149"/>
      <c r="MKS105" s="149"/>
      <c r="MKT105" s="149"/>
      <c r="MKU105" s="149"/>
      <c r="MKV105" s="149"/>
      <c r="MKW105" s="149"/>
      <c r="MKX105" s="149"/>
      <c r="MKY105" s="149"/>
      <c r="MKZ105" s="149"/>
      <c r="MLA105" s="149"/>
      <c r="MLB105" s="149"/>
      <c r="MLC105" s="149"/>
      <c r="MLD105" s="149"/>
      <c r="MLE105" s="149"/>
      <c r="MLF105" s="149"/>
      <c r="MLG105" s="149"/>
      <c r="MLH105" s="149"/>
      <c r="MLI105" s="149"/>
      <c r="MLJ105" s="149"/>
      <c r="MLK105" s="149"/>
      <c r="MLL105" s="149"/>
      <c r="MLM105" s="149"/>
      <c r="MLN105" s="149"/>
      <c r="MLO105" s="148"/>
      <c r="MLP105" s="149"/>
      <c r="MLQ105" s="149"/>
      <c r="MLR105" s="149"/>
      <c r="MLS105" s="149"/>
      <c r="MLT105" s="149"/>
      <c r="MLU105" s="149"/>
      <c r="MLV105" s="149"/>
      <c r="MLW105" s="149"/>
      <c r="MLX105" s="149"/>
      <c r="MLY105" s="149"/>
      <c r="MLZ105" s="149"/>
      <c r="MMA105" s="149"/>
      <c r="MMB105" s="149"/>
      <c r="MMC105" s="149"/>
      <c r="MMD105" s="149"/>
      <c r="MME105" s="149"/>
      <c r="MMF105" s="149"/>
      <c r="MMG105" s="149"/>
      <c r="MMH105" s="149"/>
      <c r="MMI105" s="149"/>
      <c r="MMJ105" s="149"/>
      <c r="MMK105" s="149"/>
      <c r="MML105" s="149"/>
      <c r="MMM105" s="149"/>
      <c r="MMN105" s="149"/>
      <c r="MMO105" s="149"/>
      <c r="MMP105" s="149"/>
      <c r="MMQ105" s="149"/>
      <c r="MMR105" s="149"/>
      <c r="MMS105" s="149"/>
      <c r="MMT105" s="149"/>
      <c r="MMU105" s="149"/>
      <c r="MMV105" s="149"/>
      <c r="MMW105" s="149"/>
      <c r="MMX105" s="149"/>
      <c r="MMY105" s="149"/>
      <c r="MMZ105" s="149"/>
      <c r="MNA105" s="149"/>
      <c r="MNB105" s="149"/>
      <c r="MNC105" s="149"/>
      <c r="MND105" s="149"/>
      <c r="MNE105" s="149"/>
      <c r="MNF105" s="149"/>
      <c r="MNG105" s="149"/>
      <c r="MNH105" s="149"/>
      <c r="MNI105" s="149"/>
      <c r="MNJ105" s="149"/>
      <c r="MNK105" s="149"/>
      <c r="MNL105" s="149"/>
      <c r="MNM105" s="149"/>
      <c r="MNN105" s="149"/>
      <c r="MNO105" s="149"/>
      <c r="MNP105" s="149"/>
      <c r="MNQ105" s="149"/>
      <c r="MNR105" s="149"/>
      <c r="MNS105" s="149"/>
      <c r="MNT105" s="149"/>
      <c r="MNU105" s="149"/>
      <c r="MNV105" s="149"/>
      <c r="MNW105" s="149"/>
      <c r="MNX105" s="149"/>
      <c r="MNY105" s="148"/>
      <c r="MNZ105" s="149"/>
      <c r="MOA105" s="149"/>
      <c r="MOB105" s="149"/>
      <c r="MOC105" s="149"/>
      <c r="MOD105" s="149"/>
      <c r="MOE105" s="149"/>
      <c r="MOF105" s="149"/>
      <c r="MOG105" s="149"/>
      <c r="MOH105" s="149"/>
      <c r="MOI105" s="149"/>
      <c r="MOJ105" s="149"/>
      <c r="MOK105" s="149"/>
      <c r="MOL105" s="149"/>
      <c r="MOM105" s="149"/>
      <c r="MON105" s="149"/>
      <c r="MOO105" s="149"/>
      <c r="MOP105" s="149"/>
      <c r="MOQ105" s="149"/>
      <c r="MOR105" s="149"/>
      <c r="MOS105" s="149"/>
      <c r="MOT105" s="149"/>
      <c r="MOU105" s="149"/>
      <c r="MOV105" s="149"/>
      <c r="MOW105" s="149"/>
      <c r="MOX105" s="149"/>
      <c r="MOY105" s="149"/>
      <c r="MOZ105" s="149"/>
      <c r="MPA105" s="149"/>
      <c r="MPB105" s="149"/>
      <c r="MPC105" s="149"/>
      <c r="MPD105" s="149"/>
      <c r="MPE105" s="149"/>
      <c r="MPF105" s="149"/>
      <c r="MPG105" s="149"/>
      <c r="MPH105" s="149"/>
      <c r="MPI105" s="149"/>
      <c r="MPJ105" s="149"/>
      <c r="MPK105" s="149"/>
      <c r="MPL105" s="149"/>
      <c r="MPM105" s="149"/>
      <c r="MPN105" s="149"/>
      <c r="MPO105" s="149"/>
      <c r="MPP105" s="149"/>
      <c r="MPQ105" s="149"/>
      <c r="MPR105" s="149"/>
      <c r="MPS105" s="149"/>
      <c r="MPT105" s="149"/>
      <c r="MPU105" s="149"/>
      <c r="MPV105" s="149"/>
      <c r="MPW105" s="149"/>
      <c r="MPX105" s="149"/>
      <c r="MPY105" s="149"/>
      <c r="MPZ105" s="149"/>
      <c r="MQA105" s="149"/>
      <c r="MQB105" s="149"/>
      <c r="MQC105" s="149"/>
      <c r="MQD105" s="149"/>
      <c r="MQE105" s="149"/>
      <c r="MQF105" s="149"/>
      <c r="MQG105" s="149"/>
      <c r="MQH105" s="149"/>
      <c r="MQI105" s="148"/>
      <c r="MQJ105" s="149"/>
      <c r="MQK105" s="149"/>
      <c r="MQL105" s="149"/>
      <c r="MQM105" s="149"/>
      <c r="MQN105" s="149"/>
      <c r="MQO105" s="149"/>
      <c r="MQP105" s="149"/>
      <c r="MQQ105" s="149"/>
      <c r="MQR105" s="149"/>
      <c r="MQS105" s="149"/>
      <c r="MQT105" s="149"/>
      <c r="MQU105" s="149"/>
      <c r="MQV105" s="149"/>
      <c r="MQW105" s="149"/>
      <c r="MQX105" s="149"/>
      <c r="MQY105" s="149"/>
      <c r="MQZ105" s="149"/>
      <c r="MRA105" s="149"/>
      <c r="MRB105" s="149"/>
      <c r="MRC105" s="149"/>
      <c r="MRD105" s="149"/>
      <c r="MRE105" s="149"/>
      <c r="MRF105" s="149"/>
      <c r="MRG105" s="149"/>
      <c r="MRH105" s="149"/>
      <c r="MRI105" s="149"/>
      <c r="MRJ105" s="149"/>
      <c r="MRK105" s="149"/>
      <c r="MRL105" s="149"/>
      <c r="MRM105" s="149"/>
      <c r="MRN105" s="149"/>
      <c r="MRO105" s="149"/>
      <c r="MRP105" s="149"/>
      <c r="MRQ105" s="149"/>
      <c r="MRR105" s="149"/>
      <c r="MRS105" s="149"/>
      <c r="MRT105" s="149"/>
      <c r="MRU105" s="149"/>
      <c r="MRV105" s="149"/>
      <c r="MRW105" s="149"/>
      <c r="MRX105" s="149"/>
      <c r="MRY105" s="149"/>
      <c r="MRZ105" s="149"/>
      <c r="MSA105" s="149"/>
      <c r="MSB105" s="149"/>
      <c r="MSC105" s="149"/>
      <c r="MSD105" s="149"/>
      <c r="MSE105" s="149"/>
      <c r="MSF105" s="149"/>
      <c r="MSG105" s="149"/>
      <c r="MSH105" s="149"/>
      <c r="MSI105" s="149"/>
      <c r="MSJ105" s="149"/>
      <c r="MSK105" s="149"/>
      <c r="MSL105" s="149"/>
      <c r="MSM105" s="149"/>
      <c r="MSN105" s="149"/>
      <c r="MSO105" s="149"/>
      <c r="MSP105" s="149"/>
      <c r="MSQ105" s="149"/>
      <c r="MSR105" s="149"/>
      <c r="MSS105" s="148"/>
      <c r="MST105" s="149"/>
      <c r="MSU105" s="149"/>
      <c r="MSV105" s="149"/>
      <c r="MSW105" s="149"/>
      <c r="MSX105" s="149"/>
      <c r="MSY105" s="149"/>
      <c r="MSZ105" s="149"/>
      <c r="MTA105" s="149"/>
      <c r="MTB105" s="149"/>
      <c r="MTC105" s="149"/>
      <c r="MTD105" s="149"/>
      <c r="MTE105" s="149"/>
      <c r="MTF105" s="149"/>
      <c r="MTG105" s="149"/>
      <c r="MTH105" s="149"/>
      <c r="MTI105" s="149"/>
      <c r="MTJ105" s="149"/>
      <c r="MTK105" s="149"/>
      <c r="MTL105" s="149"/>
      <c r="MTM105" s="149"/>
      <c r="MTN105" s="149"/>
      <c r="MTO105" s="149"/>
      <c r="MTP105" s="149"/>
      <c r="MTQ105" s="149"/>
      <c r="MTR105" s="149"/>
      <c r="MTS105" s="149"/>
      <c r="MTT105" s="149"/>
      <c r="MTU105" s="149"/>
      <c r="MTV105" s="149"/>
      <c r="MTW105" s="149"/>
      <c r="MTX105" s="149"/>
      <c r="MTY105" s="149"/>
      <c r="MTZ105" s="149"/>
      <c r="MUA105" s="149"/>
      <c r="MUB105" s="149"/>
      <c r="MUC105" s="149"/>
      <c r="MUD105" s="149"/>
      <c r="MUE105" s="149"/>
      <c r="MUF105" s="149"/>
      <c r="MUG105" s="149"/>
      <c r="MUH105" s="149"/>
      <c r="MUI105" s="149"/>
      <c r="MUJ105" s="149"/>
      <c r="MUK105" s="149"/>
      <c r="MUL105" s="149"/>
      <c r="MUM105" s="149"/>
      <c r="MUN105" s="149"/>
      <c r="MUO105" s="149"/>
      <c r="MUP105" s="149"/>
      <c r="MUQ105" s="149"/>
      <c r="MUR105" s="149"/>
      <c r="MUS105" s="149"/>
      <c r="MUT105" s="149"/>
      <c r="MUU105" s="149"/>
      <c r="MUV105" s="149"/>
      <c r="MUW105" s="149"/>
      <c r="MUX105" s="149"/>
      <c r="MUY105" s="149"/>
      <c r="MUZ105" s="149"/>
      <c r="MVA105" s="149"/>
      <c r="MVB105" s="149"/>
      <c r="MVC105" s="148"/>
      <c r="MVD105" s="149"/>
      <c r="MVE105" s="149"/>
      <c r="MVF105" s="149"/>
      <c r="MVG105" s="149"/>
      <c r="MVH105" s="149"/>
      <c r="MVI105" s="149"/>
      <c r="MVJ105" s="149"/>
      <c r="MVK105" s="149"/>
      <c r="MVL105" s="149"/>
      <c r="MVM105" s="149"/>
      <c r="MVN105" s="149"/>
      <c r="MVO105" s="149"/>
      <c r="MVP105" s="149"/>
      <c r="MVQ105" s="149"/>
      <c r="MVR105" s="149"/>
      <c r="MVS105" s="149"/>
      <c r="MVT105" s="149"/>
      <c r="MVU105" s="149"/>
      <c r="MVV105" s="149"/>
      <c r="MVW105" s="149"/>
      <c r="MVX105" s="149"/>
      <c r="MVY105" s="149"/>
      <c r="MVZ105" s="149"/>
      <c r="MWA105" s="149"/>
      <c r="MWB105" s="149"/>
      <c r="MWC105" s="149"/>
      <c r="MWD105" s="149"/>
      <c r="MWE105" s="149"/>
      <c r="MWF105" s="149"/>
      <c r="MWG105" s="149"/>
      <c r="MWH105" s="149"/>
      <c r="MWI105" s="149"/>
      <c r="MWJ105" s="149"/>
      <c r="MWK105" s="149"/>
      <c r="MWL105" s="149"/>
      <c r="MWM105" s="149"/>
      <c r="MWN105" s="149"/>
      <c r="MWO105" s="149"/>
      <c r="MWP105" s="149"/>
      <c r="MWQ105" s="149"/>
      <c r="MWR105" s="149"/>
      <c r="MWS105" s="149"/>
      <c r="MWT105" s="149"/>
      <c r="MWU105" s="149"/>
      <c r="MWV105" s="149"/>
      <c r="MWW105" s="149"/>
      <c r="MWX105" s="149"/>
      <c r="MWY105" s="149"/>
      <c r="MWZ105" s="149"/>
      <c r="MXA105" s="149"/>
      <c r="MXB105" s="149"/>
      <c r="MXC105" s="149"/>
      <c r="MXD105" s="149"/>
      <c r="MXE105" s="149"/>
      <c r="MXF105" s="149"/>
      <c r="MXG105" s="149"/>
      <c r="MXH105" s="149"/>
      <c r="MXI105" s="149"/>
      <c r="MXJ105" s="149"/>
      <c r="MXK105" s="149"/>
      <c r="MXL105" s="149"/>
      <c r="MXM105" s="148"/>
      <c r="MXN105" s="149"/>
      <c r="MXO105" s="149"/>
      <c r="MXP105" s="149"/>
      <c r="MXQ105" s="149"/>
      <c r="MXR105" s="149"/>
      <c r="MXS105" s="149"/>
      <c r="MXT105" s="149"/>
      <c r="MXU105" s="149"/>
      <c r="MXV105" s="149"/>
      <c r="MXW105" s="149"/>
      <c r="MXX105" s="149"/>
      <c r="MXY105" s="149"/>
      <c r="MXZ105" s="149"/>
      <c r="MYA105" s="149"/>
      <c r="MYB105" s="149"/>
      <c r="MYC105" s="149"/>
      <c r="MYD105" s="149"/>
      <c r="MYE105" s="149"/>
      <c r="MYF105" s="149"/>
      <c r="MYG105" s="149"/>
      <c r="MYH105" s="149"/>
      <c r="MYI105" s="149"/>
      <c r="MYJ105" s="149"/>
      <c r="MYK105" s="149"/>
      <c r="MYL105" s="149"/>
      <c r="MYM105" s="149"/>
      <c r="MYN105" s="149"/>
      <c r="MYO105" s="149"/>
      <c r="MYP105" s="149"/>
      <c r="MYQ105" s="149"/>
      <c r="MYR105" s="149"/>
      <c r="MYS105" s="149"/>
      <c r="MYT105" s="149"/>
      <c r="MYU105" s="149"/>
      <c r="MYV105" s="149"/>
      <c r="MYW105" s="149"/>
      <c r="MYX105" s="149"/>
      <c r="MYY105" s="149"/>
      <c r="MYZ105" s="149"/>
      <c r="MZA105" s="149"/>
      <c r="MZB105" s="149"/>
      <c r="MZC105" s="149"/>
      <c r="MZD105" s="149"/>
      <c r="MZE105" s="149"/>
      <c r="MZF105" s="149"/>
      <c r="MZG105" s="149"/>
      <c r="MZH105" s="149"/>
      <c r="MZI105" s="149"/>
      <c r="MZJ105" s="149"/>
      <c r="MZK105" s="149"/>
      <c r="MZL105" s="149"/>
      <c r="MZM105" s="149"/>
      <c r="MZN105" s="149"/>
      <c r="MZO105" s="149"/>
      <c r="MZP105" s="149"/>
      <c r="MZQ105" s="149"/>
      <c r="MZR105" s="149"/>
      <c r="MZS105" s="149"/>
      <c r="MZT105" s="149"/>
      <c r="MZU105" s="149"/>
      <c r="MZV105" s="149"/>
      <c r="MZW105" s="148"/>
      <c r="MZX105" s="149"/>
      <c r="MZY105" s="149"/>
      <c r="MZZ105" s="149"/>
      <c r="NAA105" s="149"/>
      <c r="NAB105" s="149"/>
      <c r="NAC105" s="149"/>
      <c r="NAD105" s="149"/>
      <c r="NAE105" s="149"/>
      <c r="NAF105" s="149"/>
      <c r="NAG105" s="149"/>
      <c r="NAH105" s="149"/>
      <c r="NAI105" s="149"/>
      <c r="NAJ105" s="149"/>
      <c r="NAK105" s="149"/>
      <c r="NAL105" s="149"/>
      <c r="NAM105" s="149"/>
      <c r="NAN105" s="149"/>
      <c r="NAO105" s="149"/>
      <c r="NAP105" s="149"/>
      <c r="NAQ105" s="149"/>
      <c r="NAR105" s="149"/>
      <c r="NAS105" s="149"/>
      <c r="NAT105" s="149"/>
      <c r="NAU105" s="149"/>
      <c r="NAV105" s="149"/>
      <c r="NAW105" s="149"/>
      <c r="NAX105" s="149"/>
      <c r="NAY105" s="149"/>
      <c r="NAZ105" s="149"/>
      <c r="NBA105" s="149"/>
      <c r="NBB105" s="149"/>
      <c r="NBC105" s="149"/>
      <c r="NBD105" s="149"/>
      <c r="NBE105" s="149"/>
      <c r="NBF105" s="149"/>
      <c r="NBG105" s="149"/>
      <c r="NBH105" s="149"/>
      <c r="NBI105" s="149"/>
      <c r="NBJ105" s="149"/>
      <c r="NBK105" s="149"/>
      <c r="NBL105" s="149"/>
      <c r="NBM105" s="149"/>
      <c r="NBN105" s="149"/>
      <c r="NBO105" s="149"/>
      <c r="NBP105" s="149"/>
      <c r="NBQ105" s="149"/>
      <c r="NBR105" s="149"/>
      <c r="NBS105" s="149"/>
      <c r="NBT105" s="149"/>
      <c r="NBU105" s="149"/>
      <c r="NBV105" s="149"/>
      <c r="NBW105" s="149"/>
      <c r="NBX105" s="149"/>
      <c r="NBY105" s="149"/>
      <c r="NBZ105" s="149"/>
      <c r="NCA105" s="149"/>
      <c r="NCB105" s="149"/>
      <c r="NCC105" s="149"/>
      <c r="NCD105" s="149"/>
      <c r="NCE105" s="149"/>
      <c r="NCF105" s="149"/>
      <c r="NCG105" s="148"/>
      <c r="NCH105" s="149"/>
      <c r="NCI105" s="149"/>
      <c r="NCJ105" s="149"/>
      <c r="NCK105" s="149"/>
      <c r="NCL105" s="149"/>
      <c r="NCM105" s="149"/>
      <c r="NCN105" s="149"/>
      <c r="NCO105" s="149"/>
      <c r="NCP105" s="149"/>
      <c r="NCQ105" s="149"/>
      <c r="NCR105" s="149"/>
      <c r="NCS105" s="149"/>
      <c r="NCT105" s="149"/>
      <c r="NCU105" s="149"/>
      <c r="NCV105" s="149"/>
      <c r="NCW105" s="149"/>
      <c r="NCX105" s="149"/>
      <c r="NCY105" s="149"/>
      <c r="NCZ105" s="149"/>
      <c r="NDA105" s="149"/>
      <c r="NDB105" s="149"/>
      <c r="NDC105" s="149"/>
      <c r="NDD105" s="149"/>
      <c r="NDE105" s="149"/>
      <c r="NDF105" s="149"/>
      <c r="NDG105" s="149"/>
      <c r="NDH105" s="149"/>
      <c r="NDI105" s="149"/>
      <c r="NDJ105" s="149"/>
      <c r="NDK105" s="149"/>
      <c r="NDL105" s="149"/>
      <c r="NDM105" s="149"/>
      <c r="NDN105" s="149"/>
      <c r="NDO105" s="149"/>
      <c r="NDP105" s="149"/>
      <c r="NDQ105" s="149"/>
      <c r="NDR105" s="149"/>
      <c r="NDS105" s="149"/>
      <c r="NDT105" s="149"/>
      <c r="NDU105" s="149"/>
      <c r="NDV105" s="149"/>
      <c r="NDW105" s="149"/>
      <c r="NDX105" s="149"/>
      <c r="NDY105" s="149"/>
      <c r="NDZ105" s="149"/>
      <c r="NEA105" s="149"/>
      <c r="NEB105" s="149"/>
      <c r="NEC105" s="149"/>
      <c r="NED105" s="149"/>
      <c r="NEE105" s="149"/>
      <c r="NEF105" s="149"/>
      <c r="NEG105" s="149"/>
      <c r="NEH105" s="149"/>
      <c r="NEI105" s="149"/>
      <c r="NEJ105" s="149"/>
      <c r="NEK105" s="149"/>
      <c r="NEL105" s="149"/>
      <c r="NEM105" s="149"/>
      <c r="NEN105" s="149"/>
      <c r="NEO105" s="149"/>
      <c r="NEP105" s="149"/>
      <c r="NEQ105" s="148"/>
      <c r="NER105" s="149"/>
      <c r="NES105" s="149"/>
      <c r="NET105" s="149"/>
      <c r="NEU105" s="149"/>
      <c r="NEV105" s="149"/>
      <c r="NEW105" s="149"/>
      <c r="NEX105" s="149"/>
      <c r="NEY105" s="149"/>
      <c r="NEZ105" s="149"/>
      <c r="NFA105" s="149"/>
      <c r="NFB105" s="149"/>
      <c r="NFC105" s="149"/>
      <c r="NFD105" s="149"/>
      <c r="NFE105" s="149"/>
      <c r="NFF105" s="149"/>
      <c r="NFG105" s="149"/>
      <c r="NFH105" s="149"/>
      <c r="NFI105" s="149"/>
      <c r="NFJ105" s="149"/>
      <c r="NFK105" s="149"/>
      <c r="NFL105" s="149"/>
      <c r="NFM105" s="149"/>
      <c r="NFN105" s="149"/>
      <c r="NFO105" s="149"/>
      <c r="NFP105" s="149"/>
      <c r="NFQ105" s="149"/>
      <c r="NFR105" s="149"/>
      <c r="NFS105" s="149"/>
      <c r="NFT105" s="149"/>
      <c r="NFU105" s="149"/>
      <c r="NFV105" s="149"/>
      <c r="NFW105" s="149"/>
      <c r="NFX105" s="149"/>
      <c r="NFY105" s="149"/>
      <c r="NFZ105" s="149"/>
      <c r="NGA105" s="149"/>
      <c r="NGB105" s="149"/>
      <c r="NGC105" s="149"/>
      <c r="NGD105" s="149"/>
      <c r="NGE105" s="149"/>
      <c r="NGF105" s="149"/>
      <c r="NGG105" s="149"/>
      <c r="NGH105" s="149"/>
      <c r="NGI105" s="149"/>
      <c r="NGJ105" s="149"/>
      <c r="NGK105" s="149"/>
      <c r="NGL105" s="149"/>
      <c r="NGM105" s="149"/>
      <c r="NGN105" s="149"/>
      <c r="NGO105" s="149"/>
      <c r="NGP105" s="149"/>
      <c r="NGQ105" s="149"/>
      <c r="NGR105" s="149"/>
      <c r="NGS105" s="149"/>
      <c r="NGT105" s="149"/>
      <c r="NGU105" s="149"/>
      <c r="NGV105" s="149"/>
      <c r="NGW105" s="149"/>
      <c r="NGX105" s="149"/>
      <c r="NGY105" s="149"/>
      <c r="NGZ105" s="149"/>
      <c r="NHA105" s="148"/>
      <c r="NHB105" s="149"/>
      <c r="NHC105" s="149"/>
      <c r="NHD105" s="149"/>
      <c r="NHE105" s="149"/>
      <c r="NHF105" s="149"/>
      <c r="NHG105" s="149"/>
      <c r="NHH105" s="149"/>
      <c r="NHI105" s="149"/>
      <c r="NHJ105" s="149"/>
      <c r="NHK105" s="149"/>
      <c r="NHL105" s="149"/>
      <c r="NHM105" s="149"/>
      <c r="NHN105" s="149"/>
      <c r="NHO105" s="149"/>
      <c r="NHP105" s="149"/>
      <c r="NHQ105" s="149"/>
      <c r="NHR105" s="149"/>
      <c r="NHS105" s="149"/>
      <c r="NHT105" s="149"/>
      <c r="NHU105" s="149"/>
      <c r="NHV105" s="149"/>
      <c r="NHW105" s="149"/>
      <c r="NHX105" s="149"/>
      <c r="NHY105" s="149"/>
      <c r="NHZ105" s="149"/>
      <c r="NIA105" s="149"/>
      <c r="NIB105" s="149"/>
      <c r="NIC105" s="149"/>
      <c r="NID105" s="149"/>
      <c r="NIE105" s="149"/>
      <c r="NIF105" s="149"/>
      <c r="NIG105" s="149"/>
      <c r="NIH105" s="149"/>
      <c r="NII105" s="149"/>
      <c r="NIJ105" s="149"/>
      <c r="NIK105" s="149"/>
      <c r="NIL105" s="149"/>
      <c r="NIM105" s="149"/>
      <c r="NIN105" s="149"/>
      <c r="NIO105" s="149"/>
      <c r="NIP105" s="149"/>
      <c r="NIQ105" s="149"/>
      <c r="NIR105" s="149"/>
      <c r="NIS105" s="149"/>
      <c r="NIT105" s="149"/>
      <c r="NIU105" s="149"/>
      <c r="NIV105" s="149"/>
      <c r="NIW105" s="149"/>
      <c r="NIX105" s="149"/>
      <c r="NIY105" s="149"/>
      <c r="NIZ105" s="149"/>
      <c r="NJA105" s="149"/>
      <c r="NJB105" s="149"/>
      <c r="NJC105" s="149"/>
      <c r="NJD105" s="149"/>
      <c r="NJE105" s="149"/>
      <c r="NJF105" s="149"/>
      <c r="NJG105" s="149"/>
      <c r="NJH105" s="149"/>
      <c r="NJI105" s="149"/>
      <c r="NJJ105" s="149"/>
      <c r="NJK105" s="148"/>
      <c r="NJL105" s="149"/>
      <c r="NJM105" s="149"/>
      <c r="NJN105" s="149"/>
      <c r="NJO105" s="149"/>
      <c r="NJP105" s="149"/>
      <c r="NJQ105" s="149"/>
      <c r="NJR105" s="149"/>
      <c r="NJS105" s="149"/>
      <c r="NJT105" s="149"/>
      <c r="NJU105" s="149"/>
      <c r="NJV105" s="149"/>
      <c r="NJW105" s="149"/>
      <c r="NJX105" s="149"/>
      <c r="NJY105" s="149"/>
      <c r="NJZ105" s="149"/>
      <c r="NKA105" s="149"/>
      <c r="NKB105" s="149"/>
      <c r="NKC105" s="149"/>
      <c r="NKD105" s="149"/>
      <c r="NKE105" s="149"/>
      <c r="NKF105" s="149"/>
      <c r="NKG105" s="149"/>
      <c r="NKH105" s="149"/>
      <c r="NKI105" s="149"/>
      <c r="NKJ105" s="149"/>
      <c r="NKK105" s="149"/>
      <c r="NKL105" s="149"/>
      <c r="NKM105" s="149"/>
      <c r="NKN105" s="149"/>
      <c r="NKO105" s="149"/>
      <c r="NKP105" s="149"/>
      <c r="NKQ105" s="149"/>
      <c r="NKR105" s="149"/>
      <c r="NKS105" s="149"/>
      <c r="NKT105" s="149"/>
      <c r="NKU105" s="149"/>
      <c r="NKV105" s="149"/>
      <c r="NKW105" s="149"/>
      <c r="NKX105" s="149"/>
      <c r="NKY105" s="149"/>
      <c r="NKZ105" s="149"/>
      <c r="NLA105" s="149"/>
      <c r="NLB105" s="149"/>
      <c r="NLC105" s="149"/>
      <c r="NLD105" s="149"/>
      <c r="NLE105" s="149"/>
      <c r="NLF105" s="149"/>
      <c r="NLG105" s="149"/>
      <c r="NLH105" s="149"/>
      <c r="NLI105" s="149"/>
      <c r="NLJ105" s="149"/>
      <c r="NLK105" s="149"/>
      <c r="NLL105" s="149"/>
      <c r="NLM105" s="149"/>
      <c r="NLN105" s="149"/>
      <c r="NLO105" s="149"/>
      <c r="NLP105" s="149"/>
      <c r="NLQ105" s="149"/>
      <c r="NLR105" s="149"/>
      <c r="NLS105" s="149"/>
      <c r="NLT105" s="149"/>
      <c r="NLU105" s="148"/>
      <c r="NLV105" s="149"/>
      <c r="NLW105" s="149"/>
      <c r="NLX105" s="149"/>
      <c r="NLY105" s="149"/>
      <c r="NLZ105" s="149"/>
      <c r="NMA105" s="149"/>
      <c r="NMB105" s="149"/>
      <c r="NMC105" s="149"/>
      <c r="NMD105" s="149"/>
      <c r="NME105" s="149"/>
      <c r="NMF105" s="149"/>
      <c r="NMG105" s="149"/>
      <c r="NMH105" s="149"/>
      <c r="NMI105" s="149"/>
      <c r="NMJ105" s="149"/>
      <c r="NMK105" s="149"/>
      <c r="NML105" s="149"/>
      <c r="NMM105" s="149"/>
      <c r="NMN105" s="149"/>
      <c r="NMO105" s="149"/>
      <c r="NMP105" s="149"/>
      <c r="NMQ105" s="149"/>
      <c r="NMR105" s="149"/>
      <c r="NMS105" s="149"/>
      <c r="NMT105" s="149"/>
      <c r="NMU105" s="149"/>
      <c r="NMV105" s="149"/>
      <c r="NMW105" s="149"/>
      <c r="NMX105" s="149"/>
      <c r="NMY105" s="149"/>
      <c r="NMZ105" s="149"/>
      <c r="NNA105" s="149"/>
      <c r="NNB105" s="149"/>
      <c r="NNC105" s="149"/>
      <c r="NND105" s="149"/>
      <c r="NNE105" s="149"/>
      <c r="NNF105" s="149"/>
      <c r="NNG105" s="149"/>
      <c r="NNH105" s="149"/>
      <c r="NNI105" s="149"/>
      <c r="NNJ105" s="149"/>
      <c r="NNK105" s="149"/>
      <c r="NNL105" s="149"/>
      <c r="NNM105" s="149"/>
      <c r="NNN105" s="149"/>
      <c r="NNO105" s="149"/>
      <c r="NNP105" s="149"/>
      <c r="NNQ105" s="149"/>
      <c r="NNR105" s="149"/>
      <c r="NNS105" s="149"/>
      <c r="NNT105" s="149"/>
      <c r="NNU105" s="149"/>
      <c r="NNV105" s="149"/>
      <c r="NNW105" s="149"/>
      <c r="NNX105" s="149"/>
      <c r="NNY105" s="149"/>
      <c r="NNZ105" s="149"/>
      <c r="NOA105" s="149"/>
      <c r="NOB105" s="149"/>
      <c r="NOC105" s="149"/>
      <c r="NOD105" s="149"/>
      <c r="NOE105" s="148"/>
      <c r="NOF105" s="149"/>
      <c r="NOG105" s="149"/>
      <c r="NOH105" s="149"/>
      <c r="NOI105" s="149"/>
      <c r="NOJ105" s="149"/>
      <c r="NOK105" s="149"/>
      <c r="NOL105" s="149"/>
      <c r="NOM105" s="149"/>
      <c r="NON105" s="149"/>
      <c r="NOO105" s="149"/>
      <c r="NOP105" s="149"/>
      <c r="NOQ105" s="149"/>
      <c r="NOR105" s="149"/>
      <c r="NOS105" s="149"/>
      <c r="NOT105" s="149"/>
      <c r="NOU105" s="149"/>
      <c r="NOV105" s="149"/>
      <c r="NOW105" s="149"/>
      <c r="NOX105" s="149"/>
      <c r="NOY105" s="149"/>
      <c r="NOZ105" s="149"/>
      <c r="NPA105" s="149"/>
      <c r="NPB105" s="149"/>
      <c r="NPC105" s="149"/>
      <c r="NPD105" s="149"/>
      <c r="NPE105" s="149"/>
      <c r="NPF105" s="149"/>
      <c r="NPG105" s="149"/>
      <c r="NPH105" s="149"/>
      <c r="NPI105" s="149"/>
      <c r="NPJ105" s="149"/>
      <c r="NPK105" s="149"/>
      <c r="NPL105" s="149"/>
      <c r="NPM105" s="149"/>
      <c r="NPN105" s="149"/>
      <c r="NPO105" s="149"/>
      <c r="NPP105" s="149"/>
      <c r="NPQ105" s="149"/>
      <c r="NPR105" s="149"/>
      <c r="NPS105" s="149"/>
      <c r="NPT105" s="149"/>
      <c r="NPU105" s="149"/>
      <c r="NPV105" s="149"/>
      <c r="NPW105" s="149"/>
      <c r="NPX105" s="149"/>
      <c r="NPY105" s="149"/>
      <c r="NPZ105" s="149"/>
      <c r="NQA105" s="149"/>
      <c r="NQB105" s="149"/>
      <c r="NQC105" s="149"/>
      <c r="NQD105" s="149"/>
      <c r="NQE105" s="149"/>
      <c r="NQF105" s="149"/>
      <c r="NQG105" s="149"/>
      <c r="NQH105" s="149"/>
      <c r="NQI105" s="149"/>
      <c r="NQJ105" s="149"/>
      <c r="NQK105" s="149"/>
      <c r="NQL105" s="149"/>
      <c r="NQM105" s="149"/>
      <c r="NQN105" s="149"/>
      <c r="NQO105" s="148"/>
      <c r="NQP105" s="149"/>
      <c r="NQQ105" s="149"/>
      <c r="NQR105" s="149"/>
      <c r="NQS105" s="149"/>
      <c r="NQT105" s="149"/>
      <c r="NQU105" s="149"/>
      <c r="NQV105" s="149"/>
      <c r="NQW105" s="149"/>
      <c r="NQX105" s="149"/>
      <c r="NQY105" s="149"/>
      <c r="NQZ105" s="149"/>
      <c r="NRA105" s="149"/>
      <c r="NRB105" s="149"/>
      <c r="NRC105" s="149"/>
      <c r="NRD105" s="149"/>
      <c r="NRE105" s="149"/>
      <c r="NRF105" s="149"/>
      <c r="NRG105" s="149"/>
      <c r="NRH105" s="149"/>
      <c r="NRI105" s="149"/>
      <c r="NRJ105" s="149"/>
      <c r="NRK105" s="149"/>
      <c r="NRL105" s="149"/>
      <c r="NRM105" s="149"/>
      <c r="NRN105" s="149"/>
      <c r="NRO105" s="149"/>
      <c r="NRP105" s="149"/>
      <c r="NRQ105" s="149"/>
      <c r="NRR105" s="149"/>
      <c r="NRS105" s="149"/>
      <c r="NRT105" s="149"/>
      <c r="NRU105" s="149"/>
      <c r="NRV105" s="149"/>
      <c r="NRW105" s="149"/>
      <c r="NRX105" s="149"/>
      <c r="NRY105" s="149"/>
      <c r="NRZ105" s="149"/>
      <c r="NSA105" s="149"/>
      <c r="NSB105" s="149"/>
      <c r="NSC105" s="149"/>
      <c r="NSD105" s="149"/>
      <c r="NSE105" s="149"/>
      <c r="NSF105" s="149"/>
      <c r="NSG105" s="149"/>
      <c r="NSH105" s="149"/>
      <c r="NSI105" s="149"/>
      <c r="NSJ105" s="149"/>
      <c r="NSK105" s="149"/>
      <c r="NSL105" s="149"/>
      <c r="NSM105" s="149"/>
      <c r="NSN105" s="149"/>
      <c r="NSO105" s="149"/>
      <c r="NSP105" s="149"/>
      <c r="NSQ105" s="149"/>
      <c r="NSR105" s="149"/>
      <c r="NSS105" s="149"/>
      <c r="NST105" s="149"/>
      <c r="NSU105" s="149"/>
      <c r="NSV105" s="149"/>
      <c r="NSW105" s="149"/>
      <c r="NSX105" s="149"/>
      <c r="NSY105" s="148"/>
      <c r="NSZ105" s="149"/>
      <c r="NTA105" s="149"/>
      <c r="NTB105" s="149"/>
      <c r="NTC105" s="149"/>
      <c r="NTD105" s="149"/>
      <c r="NTE105" s="149"/>
      <c r="NTF105" s="149"/>
      <c r="NTG105" s="149"/>
      <c r="NTH105" s="149"/>
      <c r="NTI105" s="149"/>
      <c r="NTJ105" s="149"/>
      <c r="NTK105" s="149"/>
      <c r="NTL105" s="149"/>
      <c r="NTM105" s="149"/>
      <c r="NTN105" s="149"/>
      <c r="NTO105" s="149"/>
      <c r="NTP105" s="149"/>
      <c r="NTQ105" s="149"/>
      <c r="NTR105" s="149"/>
      <c r="NTS105" s="149"/>
      <c r="NTT105" s="149"/>
      <c r="NTU105" s="149"/>
      <c r="NTV105" s="149"/>
      <c r="NTW105" s="149"/>
      <c r="NTX105" s="149"/>
      <c r="NTY105" s="149"/>
      <c r="NTZ105" s="149"/>
      <c r="NUA105" s="149"/>
      <c r="NUB105" s="149"/>
      <c r="NUC105" s="149"/>
      <c r="NUD105" s="149"/>
      <c r="NUE105" s="149"/>
      <c r="NUF105" s="149"/>
      <c r="NUG105" s="149"/>
      <c r="NUH105" s="149"/>
      <c r="NUI105" s="149"/>
      <c r="NUJ105" s="149"/>
      <c r="NUK105" s="149"/>
      <c r="NUL105" s="149"/>
      <c r="NUM105" s="149"/>
      <c r="NUN105" s="149"/>
      <c r="NUO105" s="149"/>
      <c r="NUP105" s="149"/>
      <c r="NUQ105" s="149"/>
      <c r="NUR105" s="149"/>
      <c r="NUS105" s="149"/>
      <c r="NUT105" s="149"/>
      <c r="NUU105" s="149"/>
      <c r="NUV105" s="149"/>
      <c r="NUW105" s="149"/>
      <c r="NUX105" s="149"/>
      <c r="NUY105" s="149"/>
      <c r="NUZ105" s="149"/>
      <c r="NVA105" s="149"/>
      <c r="NVB105" s="149"/>
      <c r="NVC105" s="149"/>
      <c r="NVD105" s="149"/>
      <c r="NVE105" s="149"/>
      <c r="NVF105" s="149"/>
      <c r="NVG105" s="149"/>
      <c r="NVH105" s="149"/>
      <c r="NVI105" s="148"/>
      <c r="NVJ105" s="149"/>
      <c r="NVK105" s="149"/>
      <c r="NVL105" s="149"/>
      <c r="NVM105" s="149"/>
      <c r="NVN105" s="149"/>
      <c r="NVO105" s="149"/>
      <c r="NVP105" s="149"/>
      <c r="NVQ105" s="149"/>
      <c r="NVR105" s="149"/>
      <c r="NVS105" s="149"/>
      <c r="NVT105" s="149"/>
      <c r="NVU105" s="149"/>
      <c r="NVV105" s="149"/>
      <c r="NVW105" s="149"/>
      <c r="NVX105" s="149"/>
      <c r="NVY105" s="149"/>
      <c r="NVZ105" s="149"/>
      <c r="NWA105" s="149"/>
      <c r="NWB105" s="149"/>
      <c r="NWC105" s="149"/>
      <c r="NWD105" s="149"/>
      <c r="NWE105" s="149"/>
      <c r="NWF105" s="149"/>
      <c r="NWG105" s="149"/>
      <c r="NWH105" s="149"/>
      <c r="NWI105" s="149"/>
      <c r="NWJ105" s="149"/>
      <c r="NWK105" s="149"/>
      <c r="NWL105" s="149"/>
      <c r="NWM105" s="149"/>
      <c r="NWN105" s="149"/>
      <c r="NWO105" s="149"/>
      <c r="NWP105" s="149"/>
      <c r="NWQ105" s="149"/>
      <c r="NWR105" s="149"/>
      <c r="NWS105" s="149"/>
      <c r="NWT105" s="149"/>
      <c r="NWU105" s="149"/>
      <c r="NWV105" s="149"/>
      <c r="NWW105" s="149"/>
      <c r="NWX105" s="149"/>
      <c r="NWY105" s="149"/>
      <c r="NWZ105" s="149"/>
      <c r="NXA105" s="149"/>
      <c r="NXB105" s="149"/>
      <c r="NXC105" s="149"/>
      <c r="NXD105" s="149"/>
      <c r="NXE105" s="149"/>
      <c r="NXF105" s="149"/>
      <c r="NXG105" s="149"/>
      <c r="NXH105" s="149"/>
      <c r="NXI105" s="149"/>
      <c r="NXJ105" s="149"/>
      <c r="NXK105" s="149"/>
      <c r="NXL105" s="149"/>
      <c r="NXM105" s="149"/>
      <c r="NXN105" s="149"/>
      <c r="NXO105" s="149"/>
      <c r="NXP105" s="149"/>
      <c r="NXQ105" s="149"/>
      <c r="NXR105" s="149"/>
      <c r="NXS105" s="148"/>
      <c r="NXT105" s="149"/>
      <c r="NXU105" s="149"/>
      <c r="NXV105" s="149"/>
      <c r="NXW105" s="149"/>
      <c r="NXX105" s="149"/>
      <c r="NXY105" s="149"/>
      <c r="NXZ105" s="149"/>
      <c r="NYA105" s="149"/>
      <c r="NYB105" s="149"/>
      <c r="NYC105" s="149"/>
      <c r="NYD105" s="149"/>
      <c r="NYE105" s="149"/>
      <c r="NYF105" s="149"/>
      <c r="NYG105" s="149"/>
      <c r="NYH105" s="149"/>
      <c r="NYI105" s="149"/>
      <c r="NYJ105" s="149"/>
      <c r="NYK105" s="149"/>
      <c r="NYL105" s="149"/>
      <c r="NYM105" s="149"/>
      <c r="NYN105" s="149"/>
      <c r="NYO105" s="149"/>
      <c r="NYP105" s="149"/>
      <c r="NYQ105" s="149"/>
      <c r="NYR105" s="149"/>
      <c r="NYS105" s="149"/>
      <c r="NYT105" s="149"/>
      <c r="NYU105" s="149"/>
      <c r="NYV105" s="149"/>
      <c r="NYW105" s="149"/>
      <c r="NYX105" s="149"/>
      <c r="NYY105" s="149"/>
      <c r="NYZ105" s="149"/>
      <c r="NZA105" s="149"/>
      <c r="NZB105" s="149"/>
      <c r="NZC105" s="149"/>
      <c r="NZD105" s="149"/>
      <c r="NZE105" s="149"/>
      <c r="NZF105" s="149"/>
      <c r="NZG105" s="149"/>
      <c r="NZH105" s="149"/>
      <c r="NZI105" s="149"/>
      <c r="NZJ105" s="149"/>
      <c r="NZK105" s="149"/>
      <c r="NZL105" s="149"/>
      <c r="NZM105" s="149"/>
      <c r="NZN105" s="149"/>
      <c r="NZO105" s="149"/>
      <c r="NZP105" s="149"/>
      <c r="NZQ105" s="149"/>
      <c r="NZR105" s="149"/>
      <c r="NZS105" s="149"/>
      <c r="NZT105" s="149"/>
      <c r="NZU105" s="149"/>
      <c r="NZV105" s="149"/>
      <c r="NZW105" s="149"/>
      <c r="NZX105" s="149"/>
      <c r="NZY105" s="149"/>
      <c r="NZZ105" s="149"/>
      <c r="OAA105" s="149"/>
      <c r="OAB105" s="149"/>
      <c r="OAC105" s="148"/>
      <c r="OAD105" s="149"/>
      <c r="OAE105" s="149"/>
      <c r="OAF105" s="149"/>
      <c r="OAG105" s="149"/>
      <c r="OAH105" s="149"/>
      <c r="OAI105" s="149"/>
      <c r="OAJ105" s="149"/>
      <c r="OAK105" s="149"/>
      <c r="OAL105" s="149"/>
      <c r="OAM105" s="149"/>
      <c r="OAN105" s="149"/>
      <c r="OAO105" s="149"/>
      <c r="OAP105" s="149"/>
      <c r="OAQ105" s="149"/>
      <c r="OAR105" s="149"/>
      <c r="OAS105" s="149"/>
      <c r="OAT105" s="149"/>
      <c r="OAU105" s="149"/>
      <c r="OAV105" s="149"/>
      <c r="OAW105" s="149"/>
      <c r="OAX105" s="149"/>
      <c r="OAY105" s="149"/>
      <c r="OAZ105" s="149"/>
      <c r="OBA105" s="149"/>
      <c r="OBB105" s="149"/>
      <c r="OBC105" s="149"/>
      <c r="OBD105" s="149"/>
      <c r="OBE105" s="149"/>
      <c r="OBF105" s="149"/>
      <c r="OBG105" s="149"/>
      <c r="OBH105" s="149"/>
      <c r="OBI105" s="149"/>
      <c r="OBJ105" s="149"/>
      <c r="OBK105" s="149"/>
      <c r="OBL105" s="149"/>
      <c r="OBM105" s="149"/>
      <c r="OBN105" s="149"/>
      <c r="OBO105" s="149"/>
      <c r="OBP105" s="149"/>
      <c r="OBQ105" s="149"/>
      <c r="OBR105" s="149"/>
      <c r="OBS105" s="149"/>
      <c r="OBT105" s="149"/>
      <c r="OBU105" s="149"/>
      <c r="OBV105" s="149"/>
      <c r="OBW105" s="149"/>
      <c r="OBX105" s="149"/>
      <c r="OBY105" s="149"/>
      <c r="OBZ105" s="149"/>
      <c r="OCA105" s="149"/>
      <c r="OCB105" s="149"/>
      <c r="OCC105" s="149"/>
      <c r="OCD105" s="149"/>
      <c r="OCE105" s="149"/>
      <c r="OCF105" s="149"/>
      <c r="OCG105" s="149"/>
      <c r="OCH105" s="149"/>
      <c r="OCI105" s="149"/>
      <c r="OCJ105" s="149"/>
      <c r="OCK105" s="149"/>
      <c r="OCL105" s="149"/>
      <c r="OCM105" s="148"/>
      <c r="OCN105" s="149"/>
      <c r="OCO105" s="149"/>
      <c r="OCP105" s="149"/>
      <c r="OCQ105" s="149"/>
      <c r="OCR105" s="149"/>
      <c r="OCS105" s="149"/>
      <c r="OCT105" s="149"/>
      <c r="OCU105" s="149"/>
      <c r="OCV105" s="149"/>
      <c r="OCW105" s="149"/>
      <c r="OCX105" s="149"/>
      <c r="OCY105" s="149"/>
      <c r="OCZ105" s="149"/>
      <c r="ODA105" s="149"/>
      <c r="ODB105" s="149"/>
      <c r="ODC105" s="149"/>
      <c r="ODD105" s="149"/>
      <c r="ODE105" s="149"/>
      <c r="ODF105" s="149"/>
      <c r="ODG105" s="149"/>
      <c r="ODH105" s="149"/>
      <c r="ODI105" s="149"/>
      <c r="ODJ105" s="149"/>
      <c r="ODK105" s="149"/>
      <c r="ODL105" s="149"/>
      <c r="ODM105" s="149"/>
      <c r="ODN105" s="149"/>
      <c r="ODO105" s="149"/>
      <c r="ODP105" s="149"/>
      <c r="ODQ105" s="149"/>
      <c r="ODR105" s="149"/>
      <c r="ODS105" s="149"/>
      <c r="ODT105" s="149"/>
      <c r="ODU105" s="149"/>
      <c r="ODV105" s="149"/>
      <c r="ODW105" s="149"/>
      <c r="ODX105" s="149"/>
      <c r="ODY105" s="149"/>
      <c r="ODZ105" s="149"/>
      <c r="OEA105" s="149"/>
      <c r="OEB105" s="149"/>
      <c r="OEC105" s="149"/>
      <c r="OED105" s="149"/>
      <c r="OEE105" s="149"/>
      <c r="OEF105" s="149"/>
      <c r="OEG105" s="149"/>
      <c r="OEH105" s="149"/>
      <c r="OEI105" s="149"/>
      <c r="OEJ105" s="149"/>
      <c r="OEK105" s="149"/>
      <c r="OEL105" s="149"/>
      <c r="OEM105" s="149"/>
      <c r="OEN105" s="149"/>
      <c r="OEO105" s="149"/>
      <c r="OEP105" s="149"/>
      <c r="OEQ105" s="149"/>
      <c r="OER105" s="149"/>
      <c r="OES105" s="149"/>
      <c r="OET105" s="149"/>
      <c r="OEU105" s="149"/>
      <c r="OEV105" s="149"/>
      <c r="OEW105" s="148"/>
      <c r="OEX105" s="149"/>
      <c r="OEY105" s="149"/>
      <c r="OEZ105" s="149"/>
      <c r="OFA105" s="149"/>
      <c r="OFB105" s="149"/>
      <c r="OFC105" s="149"/>
      <c r="OFD105" s="149"/>
      <c r="OFE105" s="149"/>
      <c r="OFF105" s="149"/>
      <c r="OFG105" s="149"/>
      <c r="OFH105" s="149"/>
      <c r="OFI105" s="149"/>
      <c r="OFJ105" s="149"/>
      <c r="OFK105" s="149"/>
      <c r="OFL105" s="149"/>
      <c r="OFM105" s="149"/>
      <c r="OFN105" s="149"/>
      <c r="OFO105" s="149"/>
      <c r="OFP105" s="149"/>
      <c r="OFQ105" s="149"/>
      <c r="OFR105" s="149"/>
      <c r="OFS105" s="149"/>
      <c r="OFT105" s="149"/>
      <c r="OFU105" s="149"/>
      <c r="OFV105" s="149"/>
      <c r="OFW105" s="149"/>
      <c r="OFX105" s="149"/>
      <c r="OFY105" s="149"/>
      <c r="OFZ105" s="149"/>
      <c r="OGA105" s="149"/>
      <c r="OGB105" s="149"/>
      <c r="OGC105" s="149"/>
      <c r="OGD105" s="149"/>
      <c r="OGE105" s="149"/>
      <c r="OGF105" s="149"/>
      <c r="OGG105" s="149"/>
      <c r="OGH105" s="149"/>
      <c r="OGI105" s="149"/>
      <c r="OGJ105" s="149"/>
      <c r="OGK105" s="149"/>
      <c r="OGL105" s="149"/>
      <c r="OGM105" s="149"/>
      <c r="OGN105" s="149"/>
      <c r="OGO105" s="149"/>
      <c r="OGP105" s="149"/>
      <c r="OGQ105" s="149"/>
      <c r="OGR105" s="149"/>
      <c r="OGS105" s="149"/>
      <c r="OGT105" s="149"/>
      <c r="OGU105" s="149"/>
      <c r="OGV105" s="149"/>
      <c r="OGW105" s="149"/>
      <c r="OGX105" s="149"/>
      <c r="OGY105" s="149"/>
      <c r="OGZ105" s="149"/>
      <c r="OHA105" s="149"/>
      <c r="OHB105" s="149"/>
      <c r="OHC105" s="149"/>
      <c r="OHD105" s="149"/>
      <c r="OHE105" s="149"/>
      <c r="OHF105" s="149"/>
      <c r="OHG105" s="148"/>
      <c r="OHH105" s="149"/>
      <c r="OHI105" s="149"/>
      <c r="OHJ105" s="149"/>
      <c r="OHK105" s="149"/>
      <c r="OHL105" s="149"/>
      <c r="OHM105" s="149"/>
      <c r="OHN105" s="149"/>
      <c r="OHO105" s="149"/>
      <c r="OHP105" s="149"/>
      <c r="OHQ105" s="149"/>
      <c r="OHR105" s="149"/>
      <c r="OHS105" s="149"/>
      <c r="OHT105" s="149"/>
      <c r="OHU105" s="149"/>
      <c r="OHV105" s="149"/>
      <c r="OHW105" s="149"/>
      <c r="OHX105" s="149"/>
      <c r="OHY105" s="149"/>
      <c r="OHZ105" s="149"/>
      <c r="OIA105" s="149"/>
      <c r="OIB105" s="149"/>
      <c r="OIC105" s="149"/>
      <c r="OID105" s="149"/>
      <c r="OIE105" s="149"/>
      <c r="OIF105" s="149"/>
      <c r="OIG105" s="149"/>
      <c r="OIH105" s="149"/>
      <c r="OII105" s="149"/>
      <c r="OIJ105" s="149"/>
      <c r="OIK105" s="149"/>
      <c r="OIL105" s="149"/>
      <c r="OIM105" s="149"/>
      <c r="OIN105" s="149"/>
      <c r="OIO105" s="149"/>
      <c r="OIP105" s="149"/>
      <c r="OIQ105" s="149"/>
      <c r="OIR105" s="149"/>
      <c r="OIS105" s="149"/>
      <c r="OIT105" s="149"/>
      <c r="OIU105" s="149"/>
      <c r="OIV105" s="149"/>
      <c r="OIW105" s="149"/>
      <c r="OIX105" s="149"/>
      <c r="OIY105" s="149"/>
      <c r="OIZ105" s="149"/>
      <c r="OJA105" s="149"/>
      <c r="OJB105" s="149"/>
      <c r="OJC105" s="149"/>
      <c r="OJD105" s="149"/>
      <c r="OJE105" s="149"/>
      <c r="OJF105" s="149"/>
      <c r="OJG105" s="149"/>
      <c r="OJH105" s="149"/>
      <c r="OJI105" s="149"/>
      <c r="OJJ105" s="149"/>
      <c r="OJK105" s="149"/>
      <c r="OJL105" s="149"/>
      <c r="OJM105" s="149"/>
      <c r="OJN105" s="149"/>
      <c r="OJO105" s="149"/>
      <c r="OJP105" s="149"/>
      <c r="OJQ105" s="148"/>
      <c r="OJR105" s="149"/>
      <c r="OJS105" s="149"/>
      <c r="OJT105" s="149"/>
      <c r="OJU105" s="149"/>
      <c r="OJV105" s="149"/>
      <c r="OJW105" s="149"/>
      <c r="OJX105" s="149"/>
      <c r="OJY105" s="149"/>
      <c r="OJZ105" s="149"/>
      <c r="OKA105" s="149"/>
      <c r="OKB105" s="149"/>
      <c r="OKC105" s="149"/>
      <c r="OKD105" s="149"/>
      <c r="OKE105" s="149"/>
      <c r="OKF105" s="149"/>
      <c r="OKG105" s="149"/>
      <c r="OKH105" s="149"/>
      <c r="OKI105" s="149"/>
      <c r="OKJ105" s="149"/>
      <c r="OKK105" s="149"/>
      <c r="OKL105" s="149"/>
      <c r="OKM105" s="149"/>
      <c r="OKN105" s="149"/>
      <c r="OKO105" s="149"/>
      <c r="OKP105" s="149"/>
      <c r="OKQ105" s="149"/>
      <c r="OKR105" s="149"/>
      <c r="OKS105" s="149"/>
      <c r="OKT105" s="149"/>
      <c r="OKU105" s="149"/>
      <c r="OKV105" s="149"/>
      <c r="OKW105" s="149"/>
      <c r="OKX105" s="149"/>
      <c r="OKY105" s="149"/>
      <c r="OKZ105" s="149"/>
      <c r="OLA105" s="149"/>
      <c r="OLB105" s="149"/>
      <c r="OLC105" s="149"/>
      <c r="OLD105" s="149"/>
      <c r="OLE105" s="149"/>
      <c r="OLF105" s="149"/>
      <c r="OLG105" s="149"/>
      <c r="OLH105" s="149"/>
      <c r="OLI105" s="149"/>
      <c r="OLJ105" s="149"/>
      <c r="OLK105" s="149"/>
      <c r="OLL105" s="149"/>
      <c r="OLM105" s="149"/>
      <c r="OLN105" s="149"/>
      <c r="OLO105" s="149"/>
      <c r="OLP105" s="149"/>
      <c r="OLQ105" s="149"/>
      <c r="OLR105" s="149"/>
      <c r="OLS105" s="149"/>
      <c r="OLT105" s="149"/>
      <c r="OLU105" s="149"/>
      <c r="OLV105" s="149"/>
      <c r="OLW105" s="149"/>
      <c r="OLX105" s="149"/>
      <c r="OLY105" s="149"/>
      <c r="OLZ105" s="149"/>
      <c r="OMA105" s="148"/>
      <c r="OMB105" s="149"/>
      <c r="OMC105" s="149"/>
      <c r="OMD105" s="149"/>
      <c r="OME105" s="149"/>
      <c r="OMF105" s="149"/>
      <c r="OMG105" s="149"/>
      <c r="OMH105" s="149"/>
      <c r="OMI105" s="149"/>
      <c r="OMJ105" s="149"/>
      <c r="OMK105" s="149"/>
      <c r="OML105" s="149"/>
      <c r="OMM105" s="149"/>
      <c r="OMN105" s="149"/>
      <c r="OMO105" s="149"/>
      <c r="OMP105" s="149"/>
      <c r="OMQ105" s="149"/>
      <c r="OMR105" s="149"/>
      <c r="OMS105" s="149"/>
      <c r="OMT105" s="149"/>
      <c r="OMU105" s="149"/>
      <c r="OMV105" s="149"/>
      <c r="OMW105" s="149"/>
      <c r="OMX105" s="149"/>
      <c r="OMY105" s="149"/>
      <c r="OMZ105" s="149"/>
      <c r="ONA105" s="149"/>
      <c r="ONB105" s="149"/>
      <c r="ONC105" s="149"/>
      <c r="OND105" s="149"/>
      <c r="ONE105" s="149"/>
      <c r="ONF105" s="149"/>
      <c r="ONG105" s="149"/>
      <c r="ONH105" s="149"/>
      <c r="ONI105" s="149"/>
      <c r="ONJ105" s="149"/>
      <c r="ONK105" s="149"/>
      <c r="ONL105" s="149"/>
      <c r="ONM105" s="149"/>
      <c r="ONN105" s="149"/>
      <c r="ONO105" s="149"/>
      <c r="ONP105" s="149"/>
      <c r="ONQ105" s="149"/>
      <c r="ONR105" s="149"/>
      <c r="ONS105" s="149"/>
      <c r="ONT105" s="149"/>
      <c r="ONU105" s="149"/>
      <c r="ONV105" s="149"/>
      <c r="ONW105" s="149"/>
      <c r="ONX105" s="149"/>
      <c r="ONY105" s="149"/>
      <c r="ONZ105" s="149"/>
      <c r="OOA105" s="149"/>
      <c r="OOB105" s="149"/>
      <c r="OOC105" s="149"/>
      <c r="OOD105" s="149"/>
      <c r="OOE105" s="149"/>
      <c r="OOF105" s="149"/>
      <c r="OOG105" s="149"/>
      <c r="OOH105" s="149"/>
      <c r="OOI105" s="149"/>
      <c r="OOJ105" s="149"/>
      <c r="OOK105" s="148"/>
      <c r="OOL105" s="149"/>
      <c r="OOM105" s="149"/>
      <c r="OON105" s="149"/>
      <c r="OOO105" s="149"/>
      <c r="OOP105" s="149"/>
      <c r="OOQ105" s="149"/>
      <c r="OOR105" s="149"/>
      <c r="OOS105" s="149"/>
      <c r="OOT105" s="149"/>
      <c r="OOU105" s="149"/>
      <c r="OOV105" s="149"/>
      <c r="OOW105" s="149"/>
      <c r="OOX105" s="149"/>
      <c r="OOY105" s="149"/>
      <c r="OOZ105" s="149"/>
      <c r="OPA105" s="149"/>
      <c r="OPB105" s="149"/>
      <c r="OPC105" s="149"/>
      <c r="OPD105" s="149"/>
      <c r="OPE105" s="149"/>
      <c r="OPF105" s="149"/>
      <c r="OPG105" s="149"/>
      <c r="OPH105" s="149"/>
      <c r="OPI105" s="149"/>
      <c r="OPJ105" s="149"/>
      <c r="OPK105" s="149"/>
      <c r="OPL105" s="149"/>
      <c r="OPM105" s="149"/>
      <c r="OPN105" s="149"/>
      <c r="OPO105" s="149"/>
      <c r="OPP105" s="149"/>
      <c r="OPQ105" s="149"/>
      <c r="OPR105" s="149"/>
      <c r="OPS105" s="149"/>
      <c r="OPT105" s="149"/>
      <c r="OPU105" s="149"/>
      <c r="OPV105" s="149"/>
      <c r="OPW105" s="149"/>
      <c r="OPX105" s="149"/>
      <c r="OPY105" s="149"/>
      <c r="OPZ105" s="149"/>
      <c r="OQA105" s="149"/>
      <c r="OQB105" s="149"/>
      <c r="OQC105" s="149"/>
      <c r="OQD105" s="149"/>
      <c r="OQE105" s="149"/>
      <c r="OQF105" s="149"/>
      <c r="OQG105" s="149"/>
      <c r="OQH105" s="149"/>
      <c r="OQI105" s="149"/>
      <c r="OQJ105" s="149"/>
      <c r="OQK105" s="149"/>
      <c r="OQL105" s="149"/>
      <c r="OQM105" s="149"/>
      <c r="OQN105" s="149"/>
      <c r="OQO105" s="149"/>
      <c r="OQP105" s="149"/>
      <c r="OQQ105" s="149"/>
      <c r="OQR105" s="149"/>
      <c r="OQS105" s="149"/>
      <c r="OQT105" s="149"/>
      <c r="OQU105" s="148"/>
      <c r="OQV105" s="149"/>
      <c r="OQW105" s="149"/>
      <c r="OQX105" s="149"/>
      <c r="OQY105" s="149"/>
      <c r="OQZ105" s="149"/>
      <c r="ORA105" s="149"/>
      <c r="ORB105" s="149"/>
      <c r="ORC105" s="149"/>
      <c r="ORD105" s="149"/>
      <c r="ORE105" s="149"/>
      <c r="ORF105" s="149"/>
      <c r="ORG105" s="149"/>
      <c r="ORH105" s="149"/>
      <c r="ORI105" s="149"/>
      <c r="ORJ105" s="149"/>
      <c r="ORK105" s="149"/>
      <c r="ORL105" s="149"/>
      <c r="ORM105" s="149"/>
      <c r="ORN105" s="149"/>
      <c r="ORO105" s="149"/>
      <c r="ORP105" s="149"/>
      <c r="ORQ105" s="149"/>
      <c r="ORR105" s="149"/>
      <c r="ORS105" s="149"/>
      <c r="ORT105" s="149"/>
      <c r="ORU105" s="149"/>
      <c r="ORV105" s="149"/>
      <c r="ORW105" s="149"/>
      <c r="ORX105" s="149"/>
      <c r="ORY105" s="149"/>
      <c r="ORZ105" s="149"/>
      <c r="OSA105" s="149"/>
      <c r="OSB105" s="149"/>
      <c r="OSC105" s="149"/>
      <c r="OSD105" s="149"/>
      <c r="OSE105" s="149"/>
      <c r="OSF105" s="149"/>
      <c r="OSG105" s="149"/>
      <c r="OSH105" s="149"/>
      <c r="OSI105" s="149"/>
      <c r="OSJ105" s="149"/>
      <c r="OSK105" s="149"/>
      <c r="OSL105" s="149"/>
      <c r="OSM105" s="149"/>
      <c r="OSN105" s="149"/>
      <c r="OSO105" s="149"/>
      <c r="OSP105" s="149"/>
      <c r="OSQ105" s="149"/>
      <c r="OSR105" s="149"/>
      <c r="OSS105" s="149"/>
      <c r="OST105" s="149"/>
      <c r="OSU105" s="149"/>
      <c r="OSV105" s="149"/>
      <c r="OSW105" s="149"/>
      <c r="OSX105" s="149"/>
      <c r="OSY105" s="149"/>
      <c r="OSZ105" s="149"/>
      <c r="OTA105" s="149"/>
      <c r="OTB105" s="149"/>
      <c r="OTC105" s="149"/>
      <c r="OTD105" s="149"/>
      <c r="OTE105" s="148"/>
      <c r="OTF105" s="149"/>
      <c r="OTG105" s="149"/>
      <c r="OTH105" s="149"/>
      <c r="OTI105" s="149"/>
      <c r="OTJ105" s="149"/>
      <c r="OTK105" s="149"/>
      <c r="OTL105" s="149"/>
      <c r="OTM105" s="149"/>
      <c r="OTN105" s="149"/>
      <c r="OTO105" s="149"/>
      <c r="OTP105" s="149"/>
      <c r="OTQ105" s="149"/>
      <c r="OTR105" s="149"/>
      <c r="OTS105" s="149"/>
      <c r="OTT105" s="149"/>
      <c r="OTU105" s="149"/>
      <c r="OTV105" s="149"/>
      <c r="OTW105" s="149"/>
      <c r="OTX105" s="149"/>
      <c r="OTY105" s="149"/>
      <c r="OTZ105" s="149"/>
      <c r="OUA105" s="149"/>
      <c r="OUB105" s="149"/>
      <c r="OUC105" s="149"/>
      <c r="OUD105" s="149"/>
      <c r="OUE105" s="149"/>
      <c r="OUF105" s="149"/>
      <c r="OUG105" s="149"/>
      <c r="OUH105" s="149"/>
      <c r="OUI105" s="149"/>
      <c r="OUJ105" s="149"/>
      <c r="OUK105" s="149"/>
      <c r="OUL105" s="149"/>
      <c r="OUM105" s="149"/>
      <c r="OUN105" s="149"/>
      <c r="OUO105" s="149"/>
      <c r="OUP105" s="149"/>
      <c r="OUQ105" s="149"/>
      <c r="OUR105" s="149"/>
      <c r="OUS105" s="149"/>
      <c r="OUT105" s="149"/>
      <c r="OUU105" s="149"/>
      <c r="OUV105" s="149"/>
      <c r="OUW105" s="149"/>
      <c r="OUX105" s="149"/>
      <c r="OUY105" s="149"/>
      <c r="OUZ105" s="149"/>
      <c r="OVA105" s="149"/>
      <c r="OVB105" s="149"/>
      <c r="OVC105" s="149"/>
      <c r="OVD105" s="149"/>
      <c r="OVE105" s="149"/>
      <c r="OVF105" s="149"/>
      <c r="OVG105" s="149"/>
      <c r="OVH105" s="149"/>
      <c r="OVI105" s="149"/>
      <c r="OVJ105" s="149"/>
      <c r="OVK105" s="149"/>
      <c r="OVL105" s="149"/>
      <c r="OVM105" s="149"/>
      <c r="OVN105" s="149"/>
      <c r="OVO105" s="148"/>
      <c r="OVP105" s="149"/>
      <c r="OVQ105" s="149"/>
      <c r="OVR105" s="149"/>
      <c r="OVS105" s="149"/>
      <c r="OVT105" s="149"/>
      <c r="OVU105" s="149"/>
      <c r="OVV105" s="149"/>
      <c r="OVW105" s="149"/>
      <c r="OVX105" s="149"/>
      <c r="OVY105" s="149"/>
      <c r="OVZ105" s="149"/>
      <c r="OWA105" s="149"/>
      <c r="OWB105" s="149"/>
      <c r="OWC105" s="149"/>
      <c r="OWD105" s="149"/>
      <c r="OWE105" s="149"/>
      <c r="OWF105" s="149"/>
      <c r="OWG105" s="149"/>
      <c r="OWH105" s="149"/>
      <c r="OWI105" s="149"/>
      <c r="OWJ105" s="149"/>
      <c r="OWK105" s="149"/>
      <c r="OWL105" s="149"/>
      <c r="OWM105" s="149"/>
      <c r="OWN105" s="149"/>
      <c r="OWO105" s="149"/>
      <c r="OWP105" s="149"/>
      <c r="OWQ105" s="149"/>
      <c r="OWR105" s="149"/>
      <c r="OWS105" s="149"/>
      <c r="OWT105" s="149"/>
      <c r="OWU105" s="149"/>
      <c r="OWV105" s="149"/>
      <c r="OWW105" s="149"/>
      <c r="OWX105" s="149"/>
      <c r="OWY105" s="149"/>
      <c r="OWZ105" s="149"/>
      <c r="OXA105" s="149"/>
      <c r="OXB105" s="149"/>
      <c r="OXC105" s="149"/>
      <c r="OXD105" s="149"/>
      <c r="OXE105" s="149"/>
      <c r="OXF105" s="149"/>
      <c r="OXG105" s="149"/>
      <c r="OXH105" s="149"/>
      <c r="OXI105" s="149"/>
      <c r="OXJ105" s="149"/>
      <c r="OXK105" s="149"/>
      <c r="OXL105" s="149"/>
      <c r="OXM105" s="149"/>
      <c r="OXN105" s="149"/>
      <c r="OXO105" s="149"/>
      <c r="OXP105" s="149"/>
      <c r="OXQ105" s="149"/>
      <c r="OXR105" s="149"/>
      <c r="OXS105" s="149"/>
      <c r="OXT105" s="149"/>
      <c r="OXU105" s="149"/>
      <c r="OXV105" s="149"/>
      <c r="OXW105" s="149"/>
      <c r="OXX105" s="149"/>
      <c r="OXY105" s="148"/>
      <c r="OXZ105" s="149"/>
      <c r="OYA105" s="149"/>
      <c r="OYB105" s="149"/>
      <c r="OYC105" s="149"/>
      <c r="OYD105" s="149"/>
      <c r="OYE105" s="149"/>
      <c r="OYF105" s="149"/>
      <c r="OYG105" s="149"/>
      <c r="OYH105" s="149"/>
      <c r="OYI105" s="149"/>
      <c r="OYJ105" s="149"/>
      <c r="OYK105" s="149"/>
      <c r="OYL105" s="149"/>
      <c r="OYM105" s="149"/>
      <c r="OYN105" s="149"/>
      <c r="OYO105" s="149"/>
      <c r="OYP105" s="149"/>
      <c r="OYQ105" s="149"/>
      <c r="OYR105" s="149"/>
      <c r="OYS105" s="149"/>
      <c r="OYT105" s="149"/>
      <c r="OYU105" s="149"/>
      <c r="OYV105" s="149"/>
      <c r="OYW105" s="149"/>
      <c r="OYX105" s="149"/>
      <c r="OYY105" s="149"/>
      <c r="OYZ105" s="149"/>
      <c r="OZA105" s="149"/>
      <c r="OZB105" s="149"/>
      <c r="OZC105" s="149"/>
      <c r="OZD105" s="149"/>
      <c r="OZE105" s="149"/>
      <c r="OZF105" s="149"/>
      <c r="OZG105" s="149"/>
      <c r="OZH105" s="149"/>
      <c r="OZI105" s="149"/>
      <c r="OZJ105" s="149"/>
      <c r="OZK105" s="149"/>
      <c r="OZL105" s="149"/>
      <c r="OZM105" s="149"/>
      <c r="OZN105" s="149"/>
      <c r="OZO105" s="149"/>
      <c r="OZP105" s="149"/>
      <c r="OZQ105" s="149"/>
      <c r="OZR105" s="149"/>
      <c r="OZS105" s="149"/>
      <c r="OZT105" s="149"/>
      <c r="OZU105" s="149"/>
      <c r="OZV105" s="149"/>
      <c r="OZW105" s="149"/>
      <c r="OZX105" s="149"/>
      <c r="OZY105" s="149"/>
      <c r="OZZ105" s="149"/>
      <c r="PAA105" s="149"/>
      <c r="PAB105" s="149"/>
      <c r="PAC105" s="149"/>
      <c r="PAD105" s="149"/>
      <c r="PAE105" s="149"/>
      <c r="PAF105" s="149"/>
      <c r="PAG105" s="149"/>
      <c r="PAH105" s="149"/>
      <c r="PAI105" s="148"/>
      <c r="PAJ105" s="149"/>
      <c r="PAK105" s="149"/>
      <c r="PAL105" s="149"/>
      <c r="PAM105" s="149"/>
      <c r="PAN105" s="149"/>
      <c r="PAO105" s="149"/>
      <c r="PAP105" s="149"/>
      <c r="PAQ105" s="149"/>
      <c r="PAR105" s="149"/>
      <c r="PAS105" s="149"/>
      <c r="PAT105" s="149"/>
      <c r="PAU105" s="149"/>
      <c r="PAV105" s="149"/>
      <c r="PAW105" s="149"/>
      <c r="PAX105" s="149"/>
      <c r="PAY105" s="149"/>
      <c r="PAZ105" s="149"/>
      <c r="PBA105" s="149"/>
      <c r="PBB105" s="149"/>
      <c r="PBC105" s="149"/>
      <c r="PBD105" s="149"/>
      <c r="PBE105" s="149"/>
      <c r="PBF105" s="149"/>
      <c r="PBG105" s="149"/>
      <c r="PBH105" s="149"/>
      <c r="PBI105" s="149"/>
      <c r="PBJ105" s="149"/>
      <c r="PBK105" s="149"/>
      <c r="PBL105" s="149"/>
      <c r="PBM105" s="149"/>
      <c r="PBN105" s="149"/>
      <c r="PBO105" s="149"/>
      <c r="PBP105" s="149"/>
      <c r="PBQ105" s="149"/>
      <c r="PBR105" s="149"/>
      <c r="PBS105" s="149"/>
      <c r="PBT105" s="149"/>
      <c r="PBU105" s="149"/>
      <c r="PBV105" s="149"/>
      <c r="PBW105" s="149"/>
      <c r="PBX105" s="149"/>
      <c r="PBY105" s="149"/>
      <c r="PBZ105" s="149"/>
      <c r="PCA105" s="149"/>
      <c r="PCB105" s="149"/>
      <c r="PCC105" s="149"/>
      <c r="PCD105" s="149"/>
      <c r="PCE105" s="149"/>
      <c r="PCF105" s="149"/>
      <c r="PCG105" s="149"/>
      <c r="PCH105" s="149"/>
      <c r="PCI105" s="149"/>
      <c r="PCJ105" s="149"/>
      <c r="PCK105" s="149"/>
      <c r="PCL105" s="149"/>
      <c r="PCM105" s="149"/>
      <c r="PCN105" s="149"/>
      <c r="PCO105" s="149"/>
      <c r="PCP105" s="149"/>
      <c r="PCQ105" s="149"/>
      <c r="PCR105" s="149"/>
      <c r="PCS105" s="148"/>
      <c r="PCT105" s="149"/>
      <c r="PCU105" s="149"/>
      <c r="PCV105" s="149"/>
      <c r="PCW105" s="149"/>
      <c r="PCX105" s="149"/>
      <c r="PCY105" s="149"/>
      <c r="PCZ105" s="149"/>
      <c r="PDA105" s="149"/>
      <c r="PDB105" s="149"/>
      <c r="PDC105" s="149"/>
      <c r="PDD105" s="149"/>
      <c r="PDE105" s="149"/>
      <c r="PDF105" s="149"/>
      <c r="PDG105" s="149"/>
      <c r="PDH105" s="149"/>
      <c r="PDI105" s="149"/>
      <c r="PDJ105" s="149"/>
      <c r="PDK105" s="149"/>
      <c r="PDL105" s="149"/>
      <c r="PDM105" s="149"/>
      <c r="PDN105" s="149"/>
      <c r="PDO105" s="149"/>
      <c r="PDP105" s="149"/>
      <c r="PDQ105" s="149"/>
      <c r="PDR105" s="149"/>
      <c r="PDS105" s="149"/>
      <c r="PDT105" s="149"/>
      <c r="PDU105" s="149"/>
      <c r="PDV105" s="149"/>
      <c r="PDW105" s="149"/>
      <c r="PDX105" s="149"/>
      <c r="PDY105" s="149"/>
      <c r="PDZ105" s="149"/>
      <c r="PEA105" s="149"/>
      <c r="PEB105" s="149"/>
      <c r="PEC105" s="149"/>
      <c r="PED105" s="149"/>
      <c r="PEE105" s="149"/>
      <c r="PEF105" s="149"/>
      <c r="PEG105" s="149"/>
      <c r="PEH105" s="149"/>
      <c r="PEI105" s="149"/>
      <c r="PEJ105" s="149"/>
      <c r="PEK105" s="149"/>
      <c r="PEL105" s="149"/>
      <c r="PEM105" s="149"/>
      <c r="PEN105" s="149"/>
      <c r="PEO105" s="149"/>
      <c r="PEP105" s="149"/>
      <c r="PEQ105" s="149"/>
      <c r="PER105" s="149"/>
      <c r="PES105" s="149"/>
      <c r="PET105" s="149"/>
      <c r="PEU105" s="149"/>
      <c r="PEV105" s="149"/>
      <c r="PEW105" s="149"/>
      <c r="PEX105" s="149"/>
      <c r="PEY105" s="149"/>
      <c r="PEZ105" s="149"/>
      <c r="PFA105" s="149"/>
      <c r="PFB105" s="149"/>
      <c r="PFC105" s="148"/>
      <c r="PFD105" s="149"/>
      <c r="PFE105" s="149"/>
      <c r="PFF105" s="149"/>
      <c r="PFG105" s="149"/>
      <c r="PFH105" s="149"/>
      <c r="PFI105" s="149"/>
      <c r="PFJ105" s="149"/>
      <c r="PFK105" s="149"/>
      <c r="PFL105" s="149"/>
      <c r="PFM105" s="149"/>
      <c r="PFN105" s="149"/>
      <c r="PFO105" s="149"/>
      <c r="PFP105" s="149"/>
      <c r="PFQ105" s="149"/>
      <c r="PFR105" s="149"/>
      <c r="PFS105" s="149"/>
      <c r="PFT105" s="149"/>
      <c r="PFU105" s="149"/>
      <c r="PFV105" s="149"/>
      <c r="PFW105" s="149"/>
      <c r="PFX105" s="149"/>
      <c r="PFY105" s="149"/>
      <c r="PFZ105" s="149"/>
      <c r="PGA105" s="149"/>
      <c r="PGB105" s="149"/>
      <c r="PGC105" s="149"/>
      <c r="PGD105" s="149"/>
      <c r="PGE105" s="149"/>
      <c r="PGF105" s="149"/>
      <c r="PGG105" s="149"/>
      <c r="PGH105" s="149"/>
      <c r="PGI105" s="149"/>
      <c r="PGJ105" s="149"/>
      <c r="PGK105" s="149"/>
      <c r="PGL105" s="149"/>
      <c r="PGM105" s="149"/>
      <c r="PGN105" s="149"/>
      <c r="PGO105" s="149"/>
      <c r="PGP105" s="149"/>
      <c r="PGQ105" s="149"/>
      <c r="PGR105" s="149"/>
      <c r="PGS105" s="149"/>
      <c r="PGT105" s="149"/>
      <c r="PGU105" s="149"/>
      <c r="PGV105" s="149"/>
      <c r="PGW105" s="149"/>
      <c r="PGX105" s="149"/>
      <c r="PGY105" s="149"/>
      <c r="PGZ105" s="149"/>
      <c r="PHA105" s="149"/>
      <c r="PHB105" s="149"/>
      <c r="PHC105" s="149"/>
      <c r="PHD105" s="149"/>
      <c r="PHE105" s="149"/>
      <c r="PHF105" s="149"/>
      <c r="PHG105" s="149"/>
      <c r="PHH105" s="149"/>
      <c r="PHI105" s="149"/>
      <c r="PHJ105" s="149"/>
      <c r="PHK105" s="149"/>
      <c r="PHL105" s="149"/>
      <c r="PHM105" s="148"/>
      <c r="PHN105" s="149"/>
      <c r="PHO105" s="149"/>
      <c r="PHP105" s="149"/>
      <c r="PHQ105" s="149"/>
      <c r="PHR105" s="149"/>
      <c r="PHS105" s="149"/>
      <c r="PHT105" s="149"/>
      <c r="PHU105" s="149"/>
      <c r="PHV105" s="149"/>
      <c r="PHW105" s="149"/>
      <c r="PHX105" s="149"/>
      <c r="PHY105" s="149"/>
      <c r="PHZ105" s="149"/>
      <c r="PIA105" s="149"/>
      <c r="PIB105" s="149"/>
      <c r="PIC105" s="149"/>
      <c r="PID105" s="149"/>
      <c r="PIE105" s="149"/>
      <c r="PIF105" s="149"/>
      <c r="PIG105" s="149"/>
      <c r="PIH105" s="149"/>
      <c r="PII105" s="149"/>
      <c r="PIJ105" s="149"/>
      <c r="PIK105" s="149"/>
      <c r="PIL105" s="149"/>
      <c r="PIM105" s="149"/>
      <c r="PIN105" s="149"/>
      <c r="PIO105" s="149"/>
      <c r="PIP105" s="149"/>
      <c r="PIQ105" s="149"/>
      <c r="PIR105" s="149"/>
      <c r="PIS105" s="149"/>
      <c r="PIT105" s="149"/>
      <c r="PIU105" s="149"/>
      <c r="PIV105" s="149"/>
      <c r="PIW105" s="149"/>
      <c r="PIX105" s="149"/>
      <c r="PIY105" s="149"/>
      <c r="PIZ105" s="149"/>
      <c r="PJA105" s="149"/>
      <c r="PJB105" s="149"/>
      <c r="PJC105" s="149"/>
      <c r="PJD105" s="149"/>
      <c r="PJE105" s="149"/>
      <c r="PJF105" s="149"/>
      <c r="PJG105" s="149"/>
      <c r="PJH105" s="149"/>
      <c r="PJI105" s="149"/>
      <c r="PJJ105" s="149"/>
      <c r="PJK105" s="149"/>
      <c r="PJL105" s="149"/>
      <c r="PJM105" s="149"/>
      <c r="PJN105" s="149"/>
      <c r="PJO105" s="149"/>
      <c r="PJP105" s="149"/>
      <c r="PJQ105" s="149"/>
      <c r="PJR105" s="149"/>
      <c r="PJS105" s="149"/>
      <c r="PJT105" s="149"/>
      <c r="PJU105" s="149"/>
      <c r="PJV105" s="149"/>
      <c r="PJW105" s="148"/>
      <c r="PJX105" s="149"/>
      <c r="PJY105" s="149"/>
      <c r="PJZ105" s="149"/>
      <c r="PKA105" s="149"/>
      <c r="PKB105" s="149"/>
      <c r="PKC105" s="149"/>
      <c r="PKD105" s="149"/>
      <c r="PKE105" s="149"/>
      <c r="PKF105" s="149"/>
      <c r="PKG105" s="149"/>
      <c r="PKH105" s="149"/>
      <c r="PKI105" s="149"/>
      <c r="PKJ105" s="149"/>
      <c r="PKK105" s="149"/>
      <c r="PKL105" s="149"/>
      <c r="PKM105" s="149"/>
      <c r="PKN105" s="149"/>
      <c r="PKO105" s="149"/>
      <c r="PKP105" s="149"/>
      <c r="PKQ105" s="149"/>
      <c r="PKR105" s="149"/>
      <c r="PKS105" s="149"/>
      <c r="PKT105" s="149"/>
      <c r="PKU105" s="149"/>
      <c r="PKV105" s="149"/>
      <c r="PKW105" s="149"/>
      <c r="PKX105" s="149"/>
      <c r="PKY105" s="149"/>
      <c r="PKZ105" s="149"/>
      <c r="PLA105" s="149"/>
      <c r="PLB105" s="149"/>
      <c r="PLC105" s="149"/>
      <c r="PLD105" s="149"/>
      <c r="PLE105" s="149"/>
      <c r="PLF105" s="149"/>
      <c r="PLG105" s="149"/>
      <c r="PLH105" s="149"/>
      <c r="PLI105" s="149"/>
      <c r="PLJ105" s="149"/>
      <c r="PLK105" s="149"/>
      <c r="PLL105" s="149"/>
      <c r="PLM105" s="149"/>
      <c r="PLN105" s="149"/>
      <c r="PLO105" s="149"/>
      <c r="PLP105" s="149"/>
      <c r="PLQ105" s="149"/>
      <c r="PLR105" s="149"/>
      <c r="PLS105" s="149"/>
      <c r="PLT105" s="149"/>
      <c r="PLU105" s="149"/>
      <c r="PLV105" s="149"/>
      <c r="PLW105" s="149"/>
      <c r="PLX105" s="149"/>
      <c r="PLY105" s="149"/>
      <c r="PLZ105" s="149"/>
      <c r="PMA105" s="149"/>
      <c r="PMB105" s="149"/>
      <c r="PMC105" s="149"/>
      <c r="PMD105" s="149"/>
      <c r="PME105" s="149"/>
      <c r="PMF105" s="149"/>
      <c r="PMG105" s="148"/>
      <c r="PMH105" s="149"/>
      <c r="PMI105" s="149"/>
      <c r="PMJ105" s="149"/>
      <c r="PMK105" s="149"/>
      <c r="PML105" s="149"/>
      <c r="PMM105" s="149"/>
      <c r="PMN105" s="149"/>
      <c r="PMO105" s="149"/>
      <c r="PMP105" s="149"/>
      <c r="PMQ105" s="149"/>
      <c r="PMR105" s="149"/>
      <c r="PMS105" s="149"/>
      <c r="PMT105" s="149"/>
      <c r="PMU105" s="149"/>
      <c r="PMV105" s="149"/>
      <c r="PMW105" s="149"/>
      <c r="PMX105" s="149"/>
      <c r="PMY105" s="149"/>
      <c r="PMZ105" s="149"/>
      <c r="PNA105" s="149"/>
      <c r="PNB105" s="149"/>
      <c r="PNC105" s="149"/>
      <c r="PND105" s="149"/>
      <c r="PNE105" s="149"/>
      <c r="PNF105" s="149"/>
      <c r="PNG105" s="149"/>
      <c r="PNH105" s="149"/>
      <c r="PNI105" s="149"/>
      <c r="PNJ105" s="149"/>
      <c r="PNK105" s="149"/>
      <c r="PNL105" s="149"/>
      <c r="PNM105" s="149"/>
      <c r="PNN105" s="149"/>
      <c r="PNO105" s="149"/>
      <c r="PNP105" s="149"/>
      <c r="PNQ105" s="149"/>
      <c r="PNR105" s="149"/>
      <c r="PNS105" s="149"/>
      <c r="PNT105" s="149"/>
      <c r="PNU105" s="149"/>
      <c r="PNV105" s="149"/>
      <c r="PNW105" s="149"/>
      <c r="PNX105" s="149"/>
      <c r="PNY105" s="149"/>
      <c r="PNZ105" s="149"/>
      <c r="POA105" s="149"/>
      <c r="POB105" s="149"/>
      <c r="POC105" s="149"/>
      <c r="POD105" s="149"/>
      <c r="POE105" s="149"/>
      <c r="POF105" s="149"/>
      <c r="POG105" s="149"/>
      <c r="POH105" s="149"/>
      <c r="POI105" s="149"/>
      <c r="POJ105" s="149"/>
      <c r="POK105" s="149"/>
      <c r="POL105" s="149"/>
      <c r="POM105" s="149"/>
      <c r="PON105" s="149"/>
      <c r="POO105" s="149"/>
      <c r="POP105" s="149"/>
      <c r="POQ105" s="148"/>
      <c r="POR105" s="149"/>
      <c r="POS105" s="149"/>
      <c r="POT105" s="149"/>
      <c r="POU105" s="149"/>
      <c r="POV105" s="149"/>
      <c r="POW105" s="149"/>
      <c r="POX105" s="149"/>
      <c r="POY105" s="149"/>
      <c r="POZ105" s="149"/>
      <c r="PPA105" s="149"/>
      <c r="PPB105" s="149"/>
      <c r="PPC105" s="149"/>
      <c r="PPD105" s="149"/>
      <c r="PPE105" s="149"/>
      <c r="PPF105" s="149"/>
      <c r="PPG105" s="149"/>
      <c r="PPH105" s="149"/>
      <c r="PPI105" s="149"/>
      <c r="PPJ105" s="149"/>
      <c r="PPK105" s="149"/>
      <c r="PPL105" s="149"/>
      <c r="PPM105" s="149"/>
      <c r="PPN105" s="149"/>
      <c r="PPO105" s="149"/>
      <c r="PPP105" s="149"/>
      <c r="PPQ105" s="149"/>
      <c r="PPR105" s="149"/>
      <c r="PPS105" s="149"/>
      <c r="PPT105" s="149"/>
      <c r="PPU105" s="149"/>
      <c r="PPV105" s="149"/>
      <c r="PPW105" s="149"/>
      <c r="PPX105" s="149"/>
      <c r="PPY105" s="149"/>
      <c r="PPZ105" s="149"/>
      <c r="PQA105" s="149"/>
      <c r="PQB105" s="149"/>
      <c r="PQC105" s="149"/>
      <c r="PQD105" s="149"/>
      <c r="PQE105" s="149"/>
      <c r="PQF105" s="149"/>
      <c r="PQG105" s="149"/>
      <c r="PQH105" s="149"/>
      <c r="PQI105" s="149"/>
      <c r="PQJ105" s="149"/>
      <c r="PQK105" s="149"/>
      <c r="PQL105" s="149"/>
      <c r="PQM105" s="149"/>
      <c r="PQN105" s="149"/>
      <c r="PQO105" s="149"/>
      <c r="PQP105" s="149"/>
      <c r="PQQ105" s="149"/>
      <c r="PQR105" s="149"/>
      <c r="PQS105" s="149"/>
      <c r="PQT105" s="149"/>
      <c r="PQU105" s="149"/>
      <c r="PQV105" s="149"/>
      <c r="PQW105" s="149"/>
      <c r="PQX105" s="149"/>
      <c r="PQY105" s="149"/>
      <c r="PQZ105" s="149"/>
      <c r="PRA105" s="148"/>
      <c r="PRB105" s="149"/>
      <c r="PRC105" s="149"/>
      <c r="PRD105" s="149"/>
      <c r="PRE105" s="149"/>
      <c r="PRF105" s="149"/>
      <c r="PRG105" s="149"/>
      <c r="PRH105" s="149"/>
      <c r="PRI105" s="149"/>
      <c r="PRJ105" s="149"/>
      <c r="PRK105" s="149"/>
      <c r="PRL105" s="149"/>
      <c r="PRM105" s="149"/>
      <c r="PRN105" s="149"/>
      <c r="PRO105" s="149"/>
      <c r="PRP105" s="149"/>
      <c r="PRQ105" s="149"/>
      <c r="PRR105" s="149"/>
      <c r="PRS105" s="149"/>
      <c r="PRT105" s="149"/>
      <c r="PRU105" s="149"/>
      <c r="PRV105" s="149"/>
      <c r="PRW105" s="149"/>
      <c r="PRX105" s="149"/>
      <c r="PRY105" s="149"/>
      <c r="PRZ105" s="149"/>
      <c r="PSA105" s="149"/>
      <c r="PSB105" s="149"/>
      <c r="PSC105" s="149"/>
      <c r="PSD105" s="149"/>
      <c r="PSE105" s="149"/>
      <c r="PSF105" s="149"/>
      <c r="PSG105" s="149"/>
      <c r="PSH105" s="149"/>
      <c r="PSI105" s="149"/>
      <c r="PSJ105" s="149"/>
      <c r="PSK105" s="149"/>
      <c r="PSL105" s="149"/>
      <c r="PSM105" s="149"/>
      <c r="PSN105" s="149"/>
      <c r="PSO105" s="149"/>
      <c r="PSP105" s="149"/>
      <c r="PSQ105" s="149"/>
      <c r="PSR105" s="149"/>
      <c r="PSS105" s="149"/>
      <c r="PST105" s="149"/>
      <c r="PSU105" s="149"/>
      <c r="PSV105" s="149"/>
      <c r="PSW105" s="149"/>
      <c r="PSX105" s="149"/>
      <c r="PSY105" s="149"/>
      <c r="PSZ105" s="149"/>
      <c r="PTA105" s="149"/>
      <c r="PTB105" s="149"/>
      <c r="PTC105" s="149"/>
      <c r="PTD105" s="149"/>
      <c r="PTE105" s="149"/>
      <c r="PTF105" s="149"/>
      <c r="PTG105" s="149"/>
      <c r="PTH105" s="149"/>
      <c r="PTI105" s="149"/>
      <c r="PTJ105" s="149"/>
      <c r="PTK105" s="148"/>
      <c r="PTL105" s="149"/>
      <c r="PTM105" s="149"/>
      <c r="PTN105" s="149"/>
      <c r="PTO105" s="149"/>
      <c r="PTP105" s="149"/>
      <c r="PTQ105" s="149"/>
      <c r="PTR105" s="149"/>
      <c r="PTS105" s="149"/>
      <c r="PTT105" s="149"/>
      <c r="PTU105" s="149"/>
      <c r="PTV105" s="149"/>
      <c r="PTW105" s="149"/>
      <c r="PTX105" s="149"/>
      <c r="PTY105" s="149"/>
      <c r="PTZ105" s="149"/>
      <c r="PUA105" s="149"/>
      <c r="PUB105" s="149"/>
      <c r="PUC105" s="149"/>
      <c r="PUD105" s="149"/>
      <c r="PUE105" s="149"/>
      <c r="PUF105" s="149"/>
      <c r="PUG105" s="149"/>
      <c r="PUH105" s="149"/>
      <c r="PUI105" s="149"/>
      <c r="PUJ105" s="149"/>
      <c r="PUK105" s="149"/>
      <c r="PUL105" s="149"/>
      <c r="PUM105" s="149"/>
      <c r="PUN105" s="149"/>
      <c r="PUO105" s="149"/>
      <c r="PUP105" s="149"/>
      <c r="PUQ105" s="149"/>
      <c r="PUR105" s="149"/>
      <c r="PUS105" s="149"/>
      <c r="PUT105" s="149"/>
      <c r="PUU105" s="149"/>
      <c r="PUV105" s="149"/>
      <c r="PUW105" s="149"/>
      <c r="PUX105" s="149"/>
      <c r="PUY105" s="149"/>
      <c r="PUZ105" s="149"/>
      <c r="PVA105" s="149"/>
      <c r="PVB105" s="149"/>
      <c r="PVC105" s="149"/>
      <c r="PVD105" s="149"/>
      <c r="PVE105" s="149"/>
      <c r="PVF105" s="149"/>
      <c r="PVG105" s="149"/>
      <c r="PVH105" s="149"/>
      <c r="PVI105" s="149"/>
      <c r="PVJ105" s="149"/>
      <c r="PVK105" s="149"/>
      <c r="PVL105" s="149"/>
      <c r="PVM105" s="149"/>
      <c r="PVN105" s="149"/>
      <c r="PVO105" s="149"/>
      <c r="PVP105" s="149"/>
      <c r="PVQ105" s="149"/>
      <c r="PVR105" s="149"/>
      <c r="PVS105" s="149"/>
      <c r="PVT105" s="149"/>
      <c r="PVU105" s="148"/>
      <c r="PVV105" s="149"/>
      <c r="PVW105" s="149"/>
      <c r="PVX105" s="149"/>
      <c r="PVY105" s="149"/>
      <c r="PVZ105" s="149"/>
      <c r="PWA105" s="149"/>
      <c r="PWB105" s="149"/>
      <c r="PWC105" s="149"/>
      <c r="PWD105" s="149"/>
      <c r="PWE105" s="149"/>
      <c r="PWF105" s="149"/>
      <c r="PWG105" s="149"/>
      <c r="PWH105" s="149"/>
      <c r="PWI105" s="149"/>
      <c r="PWJ105" s="149"/>
      <c r="PWK105" s="149"/>
      <c r="PWL105" s="149"/>
      <c r="PWM105" s="149"/>
      <c r="PWN105" s="149"/>
      <c r="PWO105" s="149"/>
      <c r="PWP105" s="149"/>
      <c r="PWQ105" s="149"/>
      <c r="PWR105" s="149"/>
      <c r="PWS105" s="149"/>
      <c r="PWT105" s="149"/>
      <c r="PWU105" s="149"/>
      <c r="PWV105" s="149"/>
      <c r="PWW105" s="149"/>
      <c r="PWX105" s="149"/>
      <c r="PWY105" s="149"/>
      <c r="PWZ105" s="149"/>
      <c r="PXA105" s="149"/>
      <c r="PXB105" s="149"/>
      <c r="PXC105" s="149"/>
      <c r="PXD105" s="149"/>
      <c r="PXE105" s="149"/>
      <c r="PXF105" s="149"/>
      <c r="PXG105" s="149"/>
      <c r="PXH105" s="149"/>
      <c r="PXI105" s="149"/>
      <c r="PXJ105" s="149"/>
      <c r="PXK105" s="149"/>
      <c r="PXL105" s="149"/>
      <c r="PXM105" s="149"/>
      <c r="PXN105" s="149"/>
      <c r="PXO105" s="149"/>
      <c r="PXP105" s="149"/>
      <c r="PXQ105" s="149"/>
      <c r="PXR105" s="149"/>
      <c r="PXS105" s="149"/>
      <c r="PXT105" s="149"/>
      <c r="PXU105" s="149"/>
      <c r="PXV105" s="149"/>
      <c r="PXW105" s="149"/>
      <c r="PXX105" s="149"/>
      <c r="PXY105" s="149"/>
      <c r="PXZ105" s="149"/>
      <c r="PYA105" s="149"/>
      <c r="PYB105" s="149"/>
      <c r="PYC105" s="149"/>
      <c r="PYD105" s="149"/>
      <c r="PYE105" s="148"/>
      <c r="PYF105" s="149"/>
      <c r="PYG105" s="149"/>
      <c r="PYH105" s="149"/>
      <c r="PYI105" s="149"/>
      <c r="PYJ105" s="149"/>
      <c r="PYK105" s="149"/>
      <c r="PYL105" s="149"/>
      <c r="PYM105" s="149"/>
      <c r="PYN105" s="149"/>
      <c r="PYO105" s="149"/>
      <c r="PYP105" s="149"/>
      <c r="PYQ105" s="149"/>
      <c r="PYR105" s="149"/>
      <c r="PYS105" s="149"/>
      <c r="PYT105" s="149"/>
      <c r="PYU105" s="149"/>
      <c r="PYV105" s="149"/>
      <c r="PYW105" s="149"/>
      <c r="PYX105" s="149"/>
      <c r="PYY105" s="149"/>
      <c r="PYZ105" s="149"/>
      <c r="PZA105" s="149"/>
      <c r="PZB105" s="149"/>
      <c r="PZC105" s="149"/>
      <c r="PZD105" s="149"/>
      <c r="PZE105" s="149"/>
      <c r="PZF105" s="149"/>
      <c r="PZG105" s="149"/>
      <c r="PZH105" s="149"/>
      <c r="PZI105" s="149"/>
      <c r="PZJ105" s="149"/>
      <c r="PZK105" s="149"/>
      <c r="PZL105" s="149"/>
      <c r="PZM105" s="149"/>
      <c r="PZN105" s="149"/>
      <c r="PZO105" s="149"/>
      <c r="PZP105" s="149"/>
      <c r="PZQ105" s="149"/>
      <c r="PZR105" s="149"/>
      <c r="PZS105" s="149"/>
      <c r="PZT105" s="149"/>
      <c r="PZU105" s="149"/>
      <c r="PZV105" s="149"/>
      <c r="PZW105" s="149"/>
      <c r="PZX105" s="149"/>
      <c r="PZY105" s="149"/>
      <c r="PZZ105" s="149"/>
      <c r="QAA105" s="149"/>
      <c r="QAB105" s="149"/>
      <c r="QAC105" s="149"/>
      <c r="QAD105" s="149"/>
      <c r="QAE105" s="149"/>
      <c r="QAF105" s="149"/>
      <c r="QAG105" s="149"/>
      <c r="QAH105" s="149"/>
      <c r="QAI105" s="149"/>
      <c r="QAJ105" s="149"/>
      <c r="QAK105" s="149"/>
      <c r="QAL105" s="149"/>
      <c r="QAM105" s="149"/>
      <c r="QAN105" s="149"/>
      <c r="QAO105" s="148"/>
      <c r="QAP105" s="149"/>
      <c r="QAQ105" s="149"/>
      <c r="QAR105" s="149"/>
      <c r="QAS105" s="149"/>
      <c r="QAT105" s="149"/>
      <c r="QAU105" s="149"/>
      <c r="QAV105" s="149"/>
      <c r="QAW105" s="149"/>
      <c r="QAX105" s="149"/>
      <c r="QAY105" s="149"/>
      <c r="QAZ105" s="149"/>
      <c r="QBA105" s="149"/>
      <c r="QBB105" s="149"/>
      <c r="QBC105" s="149"/>
      <c r="QBD105" s="149"/>
      <c r="QBE105" s="149"/>
      <c r="QBF105" s="149"/>
      <c r="QBG105" s="149"/>
      <c r="QBH105" s="149"/>
      <c r="QBI105" s="149"/>
      <c r="QBJ105" s="149"/>
      <c r="QBK105" s="149"/>
      <c r="QBL105" s="149"/>
      <c r="QBM105" s="149"/>
      <c r="QBN105" s="149"/>
      <c r="QBO105" s="149"/>
      <c r="QBP105" s="149"/>
      <c r="QBQ105" s="149"/>
      <c r="QBR105" s="149"/>
      <c r="QBS105" s="149"/>
      <c r="QBT105" s="149"/>
      <c r="QBU105" s="149"/>
      <c r="QBV105" s="149"/>
      <c r="QBW105" s="149"/>
      <c r="QBX105" s="149"/>
      <c r="QBY105" s="149"/>
      <c r="QBZ105" s="149"/>
      <c r="QCA105" s="149"/>
      <c r="QCB105" s="149"/>
      <c r="QCC105" s="149"/>
      <c r="QCD105" s="149"/>
      <c r="QCE105" s="149"/>
      <c r="QCF105" s="149"/>
      <c r="QCG105" s="149"/>
      <c r="QCH105" s="149"/>
      <c r="QCI105" s="149"/>
      <c r="QCJ105" s="149"/>
      <c r="QCK105" s="149"/>
      <c r="QCL105" s="149"/>
      <c r="QCM105" s="149"/>
      <c r="QCN105" s="149"/>
      <c r="QCO105" s="149"/>
      <c r="QCP105" s="149"/>
      <c r="QCQ105" s="149"/>
      <c r="QCR105" s="149"/>
      <c r="QCS105" s="149"/>
      <c r="QCT105" s="149"/>
      <c r="QCU105" s="149"/>
      <c r="QCV105" s="149"/>
      <c r="QCW105" s="149"/>
      <c r="QCX105" s="149"/>
      <c r="QCY105" s="148"/>
      <c r="QCZ105" s="149"/>
      <c r="QDA105" s="149"/>
      <c r="QDB105" s="149"/>
      <c r="QDC105" s="149"/>
      <c r="QDD105" s="149"/>
      <c r="QDE105" s="149"/>
      <c r="QDF105" s="149"/>
      <c r="QDG105" s="149"/>
      <c r="QDH105" s="149"/>
      <c r="QDI105" s="149"/>
      <c r="QDJ105" s="149"/>
      <c r="QDK105" s="149"/>
      <c r="QDL105" s="149"/>
      <c r="QDM105" s="149"/>
      <c r="QDN105" s="149"/>
      <c r="QDO105" s="149"/>
      <c r="QDP105" s="149"/>
      <c r="QDQ105" s="149"/>
      <c r="QDR105" s="149"/>
      <c r="QDS105" s="149"/>
      <c r="QDT105" s="149"/>
      <c r="QDU105" s="149"/>
      <c r="QDV105" s="149"/>
      <c r="QDW105" s="149"/>
      <c r="QDX105" s="149"/>
      <c r="QDY105" s="149"/>
      <c r="QDZ105" s="149"/>
      <c r="QEA105" s="149"/>
      <c r="QEB105" s="149"/>
      <c r="QEC105" s="149"/>
      <c r="QED105" s="149"/>
      <c r="QEE105" s="149"/>
      <c r="QEF105" s="149"/>
      <c r="QEG105" s="149"/>
      <c r="QEH105" s="149"/>
      <c r="QEI105" s="149"/>
      <c r="QEJ105" s="149"/>
      <c r="QEK105" s="149"/>
      <c r="QEL105" s="149"/>
      <c r="QEM105" s="149"/>
      <c r="QEN105" s="149"/>
      <c r="QEO105" s="149"/>
      <c r="QEP105" s="149"/>
      <c r="QEQ105" s="149"/>
      <c r="QER105" s="149"/>
      <c r="QES105" s="149"/>
      <c r="QET105" s="149"/>
      <c r="QEU105" s="149"/>
      <c r="QEV105" s="149"/>
      <c r="QEW105" s="149"/>
      <c r="QEX105" s="149"/>
      <c r="QEY105" s="149"/>
      <c r="QEZ105" s="149"/>
      <c r="QFA105" s="149"/>
      <c r="QFB105" s="149"/>
      <c r="QFC105" s="149"/>
      <c r="QFD105" s="149"/>
      <c r="QFE105" s="149"/>
      <c r="QFF105" s="149"/>
      <c r="QFG105" s="149"/>
      <c r="QFH105" s="149"/>
      <c r="QFI105" s="148"/>
      <c r="QFJ105" s="149"/>
      <c r="QFK105" s="149"/>
      <c r="QFL105" s="149"/>
      <c r="QFM105" s="149"/>
      <c r="QFN105" s="149"/>
      <c r="QFO105" s="149"/>
      <c r="QFP105" s="149"/>
      <c r="QFQ105" s="149"/>
      <c r="QFR105" s="149"/>
      <c r="QFS105" s="149"/>
      <c r="QFT105" s="149"/>
      <c r="QFU105" s="149"/>
      <c r="QFV105" s="149"/>
      <c r="QFW105" s="149"/>
      <c r="QFX105" s="149"/>
      <c r="QFY105" s="149"/>
      <c r="QFZ105" s="149"/>
      <c r="QGA105" s="149"/>
      <c r="QGB105" s="149"/>
      <c r="QGC105" s="149"/>
      <c r="QGD105" s="149"/>
      <c r="QGE105" s="149"/>
      <c r="QGF105" s="149"/>
      <c r="QGG105" s="149"/>
      <c r="QGH105" s="149"/>
      <c r="QGI105" s="149"/>
      <c r="QGJ105" s="149"/>
      <c r="QGK105" s="149"/>
      <c r="QGL105" s="149"/>
      <c r="QGM105" s="149"/>
      <c r="QGN105" s="149"/>
      <c r="QGO105" s="149"/>
      <c r="QGP105" s="149"/>
      <c r="QGQ105" s="149"/>
      <c r="QGR105" s="149"/>
      <c r="QGS105" s="149"/>
      <c r="QGT105" s="149"/>
      <c r="QGU105" s="149"/>
      <c r="QGV105" s="149"/>
      <c r="QGW105" s="149"/>
      <c r="QGX105" s="149"/>
      <c r="QGY105" s="149"/>
      <c r="QGZ105" s="149"/>
      <c r="QHA105" s="149"/>
      <c r="QHB105" s="149"/>
      <c r="QHC105" s="149"/>
      <c r="QHD105" s="149"/>
      <c r="QHE105" s="149"/>
      <c r="QHF105" s="149"/>
      <c r="QHG105" s="149"/>
      <c r="QHH105" s="149"/>
      <c r="QHI105" s="149"/>
      <c r="QHJ105" s="149"/>
      <c r="QHK105" s="149"/>
      <c r="QHL105" s="149"/>
      <c r="QHM105" s="149"/>
      <c r="QHN105" s="149"/>
      <c r="QHO105" s="149"/>
      <c r="QHP105" s="149"/>
      <c r="QHQ105" s="149"/>
      <c r="QHR105" s="149"/>
      <c r="QHS105" s="148"/>
      <c r="QHT105" s="149"/>
      <c r="QHU105" s="149"/>
      <c r="QHV105" s="149"/>
      <c r="QHW105" s="149"/>
      <c r="QHX105" s="149"/>
      <c r="QHY105" s="149"/>
      <c r="QHZ105" s="149"/>
      <c r="QIA105" s="149"/>
      <c r="QIB105" s="149"/>
      <c r="QIC105" s="149"/>
      <c r="QID105" s="149"/>
      <c r="QIE105" s="149"/>
      <c r="QIF105" s="149"/>
      <c r="QIG105" s="149"/>
      <c r="QIH105" s="149"/>
      <c r="QII105" s="149"/>
      <c r="QIJ105" s="149"/>
      <c r="QIK105" s="149"/>
      <c r="QIL105" s="149"/>
      <c r="QIM105" s="149"/>
      <c r="QIN105" s="149"/>
      <c r="QIO105" s="149"/>
      <c r="QIP105" s="149"/>
      <c r="QIQ105" s="149"/>
      <c r="QIR105" s="149"/>
      <c r="QIS105" s="149"/>
      <c r="QIT105" s="149"/>
      <c r="QIU105" s="149"/>
      <c r="QIV105" s="149"/>
      <c r="QIW105" s="149"/>
      <c r="QIX105" s="149"/>
      <c r="QIY105" s="149"/>
      <c r="QIZ105" s="149"/>
      <c r="QJA105" s="149"/>
      <c r="QJB105" s="149"/>
      <c r="QJC105" s="149"/>
      <c r="QJD105" s="149"/>
      <c r="QJE105" s="149"/>
      <c r="QJF105" s="149"/>
      <c r="QJG105" s="149"/>
      <c r="QJH105" s="149"/>
      <c r="QJI105" s="149"/>
      <c r="QJJ105" s="149"/>
      <c r="QJK105" s="149"/>
      <c r="QJL105" s="149"/>
      <c r="QJM105" s="149"/>
      <c r="QJN105" s="149"/>
      <c r="QJO105" s="149"/>
      <c r="QJP105" s="149"/>
      <c r="QJQ105" s="149"/>
      <c r="QJR105" s="149"/>
      <c r="QJS105" s="149"/>
      <c r="QJT105" s="149"/>
      <c r="QJU105" s="149"/>
      <c r="QJV105" s="149"/>
      <c r="QJW105" s="149"/>
      <c r="QJX105" s="149"/>
      <c r="QJY105" s="149"/>
      <c r="QJZ105" s="149"/>
      <c r="QKA105" s="149"/>
      <c r="QKB105" s="149"/>
      <c r="QKC105" s="148"/>
      <c r="QKD105" s="149"/>
      <c r="QKE105" s="149"/>
      <c r="QKF105" s="149"/>
      <c r="QKG105" s="149"/>
      <c r="QKH105" s="149"/>
      <c r="QKI105" s="149"/>
      <c r="QKJ105" s="149"/>
      <c r="QKK105" s="149"/>
      <c r="QKL105" s="149"/>
      <c r="QKM105" s="149"/>
      <c r="QKN105" s="149"/>
      <c r="QKO105" s="149"/>
      <c r="QKP105" s="149"/>
      <c r="QKQ105" s="149"/>
      <c r="QKR105" s="149"/>
      <c r="QKS105" s="149"/>
      <c r="QKT105" s="149"/>
      <c r="QKU105" s="149"/>
      <c r="QKV105" s="149"/>
      <c r="QKW105" s="149"/>
      <c r="QKX105" s="149"/>
      <c r="QKY105" s="149"/>
      <c r="QKZ105" s="149"/>
      <c r="QLA105" s="149"/>
      <c r="QLB105" s="149"/>
      <c r="QLC105" s="149"/>
      <c r="QLD105" s="149"/>
      <c r="QLE105" s="149"/>
      <c r="QLF105" s="149"/>
      <c r="QLG105" s="149"/>
      <c r="QLH105" s="149"/>
      <c r="QLI105" s="149"/>
      <c r="QLJ105" s="149"/>
      <c r="QLK105" s="149"/>
      <c r="QLL105" s="149"/>
      <c r="QLM105" s="149"/>
      <c r="QLN105" s="149"/>
      <c r="QLO105" s="149"/>
      <c r="QLP105" s="149"/>
      <c r="QLQ105" s="149"/>
      <c r="QLR105" s="149"/>
      <c r="QLS105" s="149"/>
      <c r="QLT105" s="149"/>
      <c r="QLU105" s="149"/>
      <c r="QLV105" s="149"/>
      <c r="QLW105" s="149"/>
      <c r="QLX105" s="149"/>
      <c r="QLY105" s="149"/>
      <c r="QLZ105" s="149"/>
      <c r="QMA105" s="149"/>
      <c r="QMB105" s="149"/>
      <c r="QMC105" s="149"/>
      <c r="QMD105" s="149"/>
      <c r="QME105" s="149"/>
      <c r="QMF105" s="149"/>
      <c r="QMG105" s="149"/>
      <c r="QMH105" s="149"/>
      <c r="QMI105" s="149"/>
      <c r="QMJ105" s="149"/>
      <c r="QMK105" s="149"/>
      <c r="QML105" s="149"/>
      <c r="QMM105" s="148"/>
      <c r="QMN105" s="149"/>
      <c r="QMO105" s="149"/>
      <c r="QMP105" s="149"/>
      <c r="QMQ105" s="149"/>
      <c r="QMR105" s="149"/>
      <c r="QMS105" s="149"/>
      <c r="QMT105" s="149"/>
      <c r="QMU105" s="149"/>
      <c r="QMV105" s="149"/>
      <c r="QMW105" s="149"/>
      <c r="QMX105" s="149"/>
      <c r="QMY105" s="149"/>
      <c r="QMZ105" s="149"/>
      <c r="QNA105" s="149"/>
      <c r="QNB105" s="149"/>
      <c r="QNC105" s="149"/>
      <c r="QND105" s="149"/>
      <c r="QNE105" s="149"/>
      <c r="QNF105" s="149"/>
      <c r="QNG105" s="149"/>
      <c r="QNH105" s="149"/>
      <c r="QNI105" s="149"/>
      <c r="QNJ105" s="149"/>
      <c r="QNK105" s="149"/>
      <c r="QNL105" s="149"/>
      <c r="QNM105" s="149"/>
      <c r="QNN105" s="149"/>
      <c r="QNO105" s="149"/>
      <c r="QNP105" s="149"/>
      <c r="QNQ105" s="149"/>
      <c r="QNR105" s="149"/>
      <c r="QNS105" s="149"/>
      <c r="QNT105" s="149"/>
      <c r="QNU105" s="149"/>
      <c r="QNV105" s="149"/>
      <c r="QNW105" s="149"/>
      <c r="QNX105" s="149"/>
      <c r="QNY105" s="149"/>
      <c r="QNZ105" s="149"/>
      <c r="QOA105" s="149"/>
      <c r="QOB105" s="149"/>
      <c r="QOC105" s="149"/>
      <c r="QOD105" s="149"/>
      <c r="QOE105" s="149"/>
      <c r="QOF105" s="149"/>
      <c r="QOG105" s="149"/>
      <c r="QOH105" s="149"/>
      <c r="QOI105" s="149"/>
      <c r="QOJ105" s="149"/>
      <c r="QOK105" s="149"/>
      <c r="QOL105" s="149"/>
      <c r="QOM105" s="149"/>
      <c r="QON105" s="149"/>
      <c r="QOO105" s="149"/>
      <c r="QOP105" s="149"/>
      <c r="QOQ105" s="149"/>
      <c r="QOR105" s="149"/>
      <c r="QOS105" s="149"/>
      <c r="QOT105" s="149"/>
      <c r="QOU105" s="149"/>
      <c r="QOV105" s="149"/>
      <c r="QOW105" s="148"/>
      <c r="QOX105" s="149"/>
      <c r="QOY105" s="149"/>
      <c r="QOZ105" s="149"/>
      <c r="QPA105" s="149"/>
      <c r="QPB105" s="149"/>
      <c r="QPC105" s="149"/>
      <c r="QPD105" s="149"/>
      <c r="QPE105" s="149"/>
      <c r="QPF105" s="149"/>
      <c r="QPG105" s="149"/>
      <c r="QPH105" s="149"/>
      <c r="QPI105" s="149"/>
      <c r="QPJ105" s="149"/>
      <c r="QPK105" s="149"/>
      <c r="QPL105" s="149"/>
      <c r="QPM105" s="149"/>
      <c r="QPN105" s="149"/>
      <c r="QPO105" s="149"/>
      <c r="QPP105" s="149"/>
      <c r="QPQ105" s="149"/>
      <c r="QPR105" s="149"/>
      <c r="QPS105" s="149"/>
      <c r="QPT105" s="149"/>
      <c r="QPU105" s="149"/>
      <c r="QPV105" s="149"/>
      <c r="QPW105" s="149"/>
      <c r="QPX105" s="149"/>
      <c r="QPY105" s="149"/>
      <c r="QPZ105" s="149"/>
      <c r="QQA105" s="149"/>
      <c r="QQB105" s="149"/>
      <c r="QQC105" s="149"/>
      <c r="QQD105" s="149"/>
      <c r="QQE105" s="149"/>
      <c r="QQF105" s="149"/>
      <c r="QQG105" s="149"/>
      <c r="QQH105" s="149"/>
      <c r="QQI105" s="149"/>
      <c r="QQJ105" s="149"/>
      <c r="QQK105" s="149"/>
      <c r="QQL105" s="149"/>
      <c r="QQM105" s="149"/>
      <c r="QQN105" s="149"/>
      <c r="QQO105" s="149"/>
      <c r="QQP105" s="149"/>
      <c r="QQQ105" s="149"/>
      <c r="QQR105" s="149"/>
      <c r="QQS105" s="149"/>
      <c r="QQT105" s="149"/>
      <c r="QQU105" s="149"/>
      <c r="QQV105" s="149"/>
      <c r="QQW105" s="149"/>
      <c r="QQX105" s="149"/>
      <c r="QQY105" s="149"/>
      <c r="QQZ105" s="149"/>
      <c r="QRA105" s="149"/>
      <c r="QRB105" s="149"/>
      <c r="QRC105" s="149"/>
      <c r="QRD105" s="149"/>
      <c r="QRE105" s="149"/>
      <c r="QRF105" s="149"/>
      <c r="QRG105" s="148"/>
      <c r="QRH105" s="149"/>
      <c r="QRI105" s="149"/>
      <c r="QRJ105" s="149"/>
      <c r="QRK105" s="149"/>
      <c r="QRL105" s="149"/>
      <c r="QRM105" s="149"/>
      <c r="QRN105" s="149"/>
      <c r="QRO105" s="149"/>
      <c r="QRP105" s="149"/>
      <c r="QRQ105" s="149"/>
      <c r="QRR105" s="149"/>
      <c r="QRS105" s="149"/>
      <c r="QRT105" s="149"/>
      <c r="QRU105" s="149"/>
      <c r="QRV105" s="149"/>
      <c r="QRW105" s="149"/>
      <c r="QRX105" s="149"/>
      <c r="QRY105" s="149"/>
      <c r="QRZ105" s="149"/>
      <c r="QSA105" s="149"/>
      <c r="QSB105" s="149"/>
      <c r="QSC105" s="149"/>
      <c r="QSD105" s="149"/>
      <c r="QSE105" s="149"/>
      <c r="QSF105" s="149"/>
      <c r="QSG105" s="149"/>
      <c r="QSH105" s="149"/>
      <c r="QSI105" s="149"/>
      <c r="QSJ105" s="149"/>
      <c r="QSK105" s="149"/>
      <c r="QSL105" s="149"/>
      <c r="QSM105" s="149"/>
      <c r="QSN105" s="149"/>
      <c r="QSO105" s="149"/>
      <c r="QSP105" s="149"/>
      <c r="QSQ105" s="149"/>
      <c r="QSR105" s="149"/>
      <c r="QSS105" s="149"/>
      <c r="QST105" s="149"/>
      <c r="QSU105" s="149"/>
      <c r="QSV105" s="149"/>
      <c r="QSW105" s="149"/>
      <c r="QSX105" s="149"/>
      <c r="QSY105" s="149"/>
      <c r="QSZ105" s="149"/>
      <c r="QTA105" s="149"/>
      <c r="QTB105" s="149"/>
      <c r="QTC105" s="149"/>
      <c r="QTD105" s="149"/>
      <c r="QTE105" s="149"/>
      <c r="QTF105" s="149"/>
      <c r="QTG105" s="149"/>
      <c r="QTH105" s="149"/>
      <c r="QTI105" s="149"/>
      <c r="QTJ105" s="149"/>
      <c r="QTK105" s="149"/>
      <c r="QTL105" s="149"/>
      <c r="QTM105" s="149"/>
      <c r="QTN105" s="149"/>
      <c r="QTO105" s="149"/>
      <c r="QTP105" s="149"/>
      <c r="QTQ105" s="148"/>
      <c r="QTR105" s="149"/>
      <c r="QTS105" s="149"/>
      <c r="QTT105" s="149"/>
      <c r="QTU105" s="149"/>
      <c r="QTV105" s="149"/>
      <c r="QTW105" s="149"/>
      <c r="QTX105" s="149"/>
      <c r="QTY105" s="149"/>
      <c r="QTZ105" s="149"/>
      <c r="QUA105" s="149"/>
      <c r="QUB105" s="149"/>
      <c r="QUC105" s="149"/>
      <c r="QUD105" s="149"/>
      <c r="QUE105" s="149"/>
      <c r="QUF105" s="149"/>
      <c r="QUG105" s="149"/>
      <c r="QUH105" s="149"/>
      <c r="QUI105" s="149"/>
      <c r="QUJ105" s="149"/>
      <c r="QUK105" s="149"/>
      <c r="QUL105" s="149"/>
      <c r="QUM105" s="149"/>
      <c r="QUN105" s="149"/>
      <c r="QUO105" s="149"/>
      <c r="QUP105" s="149"/>
      <c r="QUQ105" s="149"/>
      <c r="QUR105" s="149"/>
      <c r="QUS105" s="149"/>
      <c r="QUT105" s="149"/>
      <c r="QUU105" s="149"/>
      <c r="QUV105" s="149"/>
      <c r="QUW105" s="149"/>
      <c r="QUX105" s="149"/>
      <c r="QUY105" s="149"/>
      <c r="QUZ105" s="149"/>
      <c r="QVA105" s="149"/>
      <c r="QVB105" s="149"/>
      <c r="QVC105" s="149"/>
      <c r="QVD105" s="149"/>
      <c r="QVE105" s="149"/>
      <c r="QVF105" s="149"/>
      <c r="QVG105" s="149"/>
      <c r="QVH105" s="149"/>
      <c r="QVI105" s="149"/>
      <c r="QVJ105" s="149"/>
      <c r="QVK105" s="149"/>
      <c r="QVL105" s="149"/>
      <c r="QVM105" s="149"/>
      <c r="QVN105" s="149"/>
      <c r="QVO105" s="149"/>
      <c r="QVP105" s="149"/>
      <c r="QVQ105" s="149"/>
      <c r="QVR105" s="149"/>
      <c r="QVS105" s="149"/>
      <c r="QVT105" s="149"/>
      <c r="QVU105" s="149"/>
      <c r="QVV105" s="149"/>
      <c r="QVW105" s="149"/>
      <c r="QVX105" s="149"/>
      <c r="QVY105" s="149"/>
      <c r="QVZ105" s="149"/>
      <c r="QWA105" s="148"/>
      <c r="QWB105" s="149"/>
      <c r="QWC105" s="149"/>
      <c r="QWD105" s="149"/>
      <c r="QWE105" s="149"/>
      <c r="QWF105" s="149"/>
      <c r="QWG105" s="149"/>
      <c r="QWH105" s="149"/>
      <c r="QWI105" s="149"/>
      <c r="QWJ105" s="149"/>
      <c r="QWK105" s="149"/>
      <c r="QWL105" s="149"/>
      <c r="QWM105" s="149"/>
      <c r="QWN105" s="149"/>
      <c r="QWO105" s="149"/>
      <c r="QWP105" s="149"/>
      <c r="QWQ105" s="149"/>
      <c r="QWR105" s="149"/>
      <c r="QWS105" s="149"/>
      <c r="QWT105" s="149"/>
      <c r="QWU105" s="149"/>
      <c r="QWV105" s="149"/>
      <c r="QWW105" s="149"/>
      <c r="QWX105" s="149"/>
      <c r="QWY105" s="149"/>
      <c r="QWZ105" s="149"/>
      <c r="QXA105" s="149"/>
      <c r="QXB105" s="149"/>
      <c r="QXC105" s="149"/>
      <c r="QXD105" s="149"/>
      <c r="QXE105" s="149"/>
      <c r="QXF105" s="149"/>
      <c r="QXG105" s="149"/>
      <c r="QXH105" s="149"/>
      <c r="QXI105" s="149"/>
      <c r="QXJ105" s="149"/>
      <c r="QXK105" s="149"/>
      <c r="QXL105" s="149"/>
      <c r="QXM105" s="149"/>
      <c r="QXN105" s="149"/>
      <c r="QXO105" s="149"/>
      <c r="QXP105" s="149"/>
      <c r="QXQ105" s="149"/>
      <c r="QXR105" s="149"/>
      <c r="QXS105" s="149"/>
      <c r="QXT105" s="149"/>
      <c r="QXU105" s="149"/>
      <c r="QXV105" s="149"/>
      <c r="QXW105" s="149"/>
      <c r="QXX105" s="149"/>
      <c r="QXY105" s="149"/>
      <c r="QXZ105" s="149"/>
      <c r="QYA105" s="149"/>
      <c r="QYB105" s="149"/>
      <c r="QYC105" s="149"/>
      <c r="QYD105" s="149"/>
      <c r="QYE105" s="149"/>
      <c r="QYF105" s="149"/>
      <c r="QYG105" s="149"/>
      <c r="QYH105" s="149"/>
      <c r="QYI105" s="149"/>
      <c r="QYJ105" s="149"/>
      <c r="QYK105" s="148"/>
      <c r="QYL105" s="149"/>
      <c r="QYM105" s="149"/>
      <c r="QYN105" s="149"/>
      <c r="QYO105" s="149"/>
      <c r="QYP105" s="149"/>
      <c r="QYQ105" s="149"/>
      <c r="QYR105" s="149"/>
      <c r="QYS105" s="149"/>
      <c r="QYT105" s="149"/>
      <c r="QYU105" s="149"/>
      <c r="QYV105" s="149"/>
      <c r="QYW105" s="149"/>
      <c r="QYX105" s="149"/>
      <c r="QYY105" s="149"/>
      <c r="QYZ105" s="149"/>
      <c r="QZA105" s="149"/>
      <c r="QZB105" s="149"/>
      <c r="QZC105" s="149"/>
      <c r="QZD105" s="149"/>
      <c r="QZE105" s="149"/>
      <c r="QZF105" s="149"/>
      <c r="QZG105" s="149"/>
      <c r="QZH105" s="149"/>
      <c r="QZI105" s="149"/>
      <c r="QZJ105" s="149"/>
      <c r="QZK105" s="149"/>
      <c r="QZL105" s="149"/>
      <c r="QZM105" s="149"/>
      <c r="QZN105" s="149"/>
      <c r="QZO105" s="149"/>
      <c r="QZP105" s="149"/>
      <c r="QZQ105" s="149"/>
      <c r="QZR105" s="149"/>
      <c r="QZS105" s="149"/>
      <c r="QZT105" s="149"/>
      <c r="QZU105" s="149"/>
      <c r="QZV105" s="149"/>
      <c r="QZW105" s="149"/>
      <c r="QZX105" s="149"/>
      <c r="QZY105" s="149"/>
      <c r="QZZ105" s="149"/>
      <c r="RAA105" s="149"/>
      <c r="RAB105" s="149"/>
      <c r="RAC105" s="149"/>
      <c r="RAD105" s="149"/>
      <c r="RAE105" s="149"/>
      <c r="RAF105" s="149"/>
      <c r="RAG105" s="149"/>
      <c r="RAH105" s="149"/>
      <c r="RAI105" s="149"/>
      <c r="RAJ105" s="149"/>
      <c r="RAK105" s="149"/>
      <c r="RAL105" s="149"/>
      <c r="RAM105" s="149"/>
      <c r="RAN105" s="149"/>
      <c r="RAO105" s="149"/>
      <c r="RAP105" s="149"/>
      <c r="RAQ105" s="149"/>
      <c r="RAR105" s="149"/>
      <c r="RAS105" s="149"/>
      <c r="RAT105" s="149"/>
      <c r="RAU105" s="148"/>
      <c r="RAV105" s="149"/>
      <c r="RAW105" s="149"/>
      <c r="RAX105" s="149"/>
      <c r="RAY105" s="149"/>
      <c r="RAZ105" s="149"/>
      <c r="RBA105" s="149"/>
      <c r="RBB105" s="149"/>
      <c r="RBC105" s="149"/>
      <c r="RBD105" s="149"/>
      <c r="RBE105" s="149"/>
      <c r="RBF105" s="149"/>
      <c r="RBG105" s="149"/>
      <c r="RBH105" s="149"/>
      <c r="RBI105" s="149"/>
      <c r="RBJ105" s="149"/>
      <c r="RBK105" s="149"/>
      <c r="RBL105" s="149"/>
      <c r="RBM105" s="149"/>
      <c r="RBN105" s="149"/>
      <c r="RBO105" s="149"/>
      <c r="RBP105" s="149"/>
      <c r="RBQ105" s="149"/>
      <c r="RBR105" s="149"/>
      <c r="RBS105" s="149"/>
      <c r="RBT105" s="149"/>
      <c r="RBU105" s="149"/>
      <c r="RBV105" s="149"/>
      <c r="RBW105" s="149"/>
      <c r="RBX105" s="149"/>
      <c r="RBY105" s="149"/>
      <c r="RBZ105" s="149"/>
      <c r="RCA105" s="149"/>
      <c r="RCB105" s="149"/>
      <c r="RCC105" s="149"/>
      <c r="RCD105" s="149"/>
      <c r="RCE105" s="149"/>
      <c r="RCF105" s="149"/>
      <c r="RCG105" s="149"/>
      <c r="RCH105" s="149"/>
      <c r="RCI105" s="149"/>
      <c r="RCJ105" s="149"/>
      <c r="RCK105" s="149"/>
      <c r="RCL105" s="149"/>
      <c r="RCM105" s="149"/>
      <c r="RCN105" s="149"/>
      <c r="RCO105" s="149"/>
      <c r="RCP105" s="149"/>
      <c r="RCQ105" s="149"/>
      <c r="RCR105" s="149"/>
      <c r="RCS105" s="149"/>
      <c r="RCT105" s="149"/>
      <c r="RCU105" s="149"/>
      <c r="RCV105" s="149"/>
      <c r="RCW105" s="149"/>
      <c r="RCX105" s="149"/>
      <c r="RCY105" s="149"/>
      <c r="RCZ105" s="149"/>
      <c r="RDA105" s="149"/>
      <c r="RDB105" s="149"/>
      <c r="RDC105" s="149"/>
      <c r="RDD105" s="149"/>
      <c r="RDE105" s="148"/>
      <c r="RDF105" s="149"/>
      <c r="RDG105" s="149"/>
      <c r="RDH105" s="149"/>
      <c r="RDI105" s="149"/>
      <c r="RDJ105" s="149"/>
      <c r="RDK105" s="149"/>
      <c r="RDL105" s="149"/>
      <c r="RDM105" s="149"/>
      <c r="RDN105" s="149"/>
      <c r="RDO105" s="149"/>
      <c r="RDP105" s="149"/>
      <c r="RDQ105" s="149"/>
      <c r="RDR105" s="149"/>
      <c r="RDS105" s="149"/>
      <c r="RDT105" s="149"/>
      <c r="RDU105" s="149"/>
      <c r="RDV105" s="149"/>
      <c r="RDW105" s="149"/>
      <c r="RDX105" s="149"/>
      <c r="RDY105" s="149"/>
      <c r="RDZ105" s="149"/>
      <c r="REA105" s="149"/>
      <c r="REB105" s="149"/>
      <c r="REC105" s="149"/>
      <c r="RED105" s="149"/>
      <c r="REE105" s="149"/>
      <c r="REF105" s="149"/>
      <c r="REG105" s="149"/>
      <c r="REH105" s="149"/>
      <c r="REI105" s="149"/>
      <c r="REJ105" s="149"/>
      <c r="REK105" s="149"/>
      <c r="REL105" s="149"/>
      <c r="REM105" s="149"/>
      <c r="REN105" s="149"/>
      <c r="REO105" s="149"/>
      <c r="REP105" s="149"/>
      <c r="REQ105" s="149"/>
      <c r="RER105" s="149"/>
      <c r="RES105" s="149"/>
      <c r="RET105" s="149"/>
      <c r="REU105" s="149"/>
      <c r="REV105" s="149"/>
      <c r="REW105" s="149"/>
      <c r="REX105" s="149"/>
      <c r="REY105" s="149"/>
      <c r="REZ105" s="149"/>
      <c r="RFA105" s="149"/>
      <c r="RFB105" s="149"/>
      <c r="RFC105" s="149"/>
      <c r="RFD105" s="149"/>
      <c r="RFE105" s="149"/>
      <c r="RFF105" s="149"/>
      <c r="RFG105" s="149"/>
      <c r="RFH105" s="149"/>
      <c r="RFI105" s="149"/>
      <c r="RFJ105" s="149"/>
      <c r="RFK105" s="149"/>
      <c r="RFL105" s="149"/>
      <c r="RFM105" s="149"/>
      <c r="RFN105" s="149"/>
      <c r="RFO105" s="148"/>
      <c r="RFP105" s="149"/>
      <c r="RFQ105" s="149"/>
      <c r="RFR105" s="149"/>
      <c r="RFS105" s="149"/>
      <c r="RFT105" s="149"/>
      <c r="RFU105" s="149"/>
      <c r="RFV105" s="149"/>
      <c r="RFW105" s="149"/>
      <c r="RFX105" s="149"/>
      <c r="RFY105" s="149"/>
      <c r="RFZ105" s="149"/>
      <c r="RGA105" s="149"/>
      <c r="RGB105" s="149"/>
      <c r="RGC105" s="149"/>
      <c r="RGD105" s="149"/>
      <c r="RGE105" s="149"/>
      <c r="RGF105" s="149"/>
      <c r="RGG105" s="149"/>
      <c r="RGH105" s="149"/>
      <c r="RGI105" s="149"/>
      <c r="RGJ105" s="149"/>
      <c r="RGK105" s="149"/>
      <c r="RGL105" s="149"/>
      <c r="RGM105" s="149"/>
      <c r="RGN105" s="149"/>
      <c r="RGO105" s="149"/>
      <c r="RGP105" s="149"/>
      <c r="RGQ105" s="149"/>
      <c r="RGR105" s="149"/>
      <c r="RGS105" s="149"/>
      <c r="RGT105" s="149"/>
      <c r="RGU105" s="149"/>
      <c r="RGV105" s="149"/>
      <c r="RGW105" s="149"/>
      <c r="RGX105" s="149"/>
      <c r="RGY105" s="149"/>
      <c r="RGZ105" s="149"/>
      <c r="RHA105" s="149"/>
      <c r="RHB105" s="149"/>
      <c r="RHC105" s="149"/>
      <c r="RHD105" s="149"/>
      <c r="RHE105" s="149"/>
      <c r="RHF105" s="149"/>
      <c r="RHG105" s="149"/>
      <c r="RHH105" s="149"/>
      <c r="RHI105" s="149"/>
      <c r="RHJ105" s="149"/>
      <c r="RHK105" s="149"/>
      <c r="RHL105" s="149"/>
      <c r="RHM105" s="149"/>
      <c r="RHN105" s="149"/>
      <c r="RHO105" s="149"/>
      <c r="RHP105" s="149"/>
      <c r="RHQ105" s="149"/>
      <c r="RHR105" s="149"/>
      <c r="RHS105" s="149"/>
      <c r="RHT105" s="149"/>
      <c r="RHU105" s="149"/>
      <c r="RHV105" s="149"/>
      <c r="RHW105" s="149"/>
      <c r="RHX105" s="149"/>
      <c r="RHY105" s="148"/>
      <c r="RHZ105" s="149"/>
      <c r="RIA105" s="149"/>
      <c r="RIB105" s="149"/>
      <c r="RIC105" s="149"/>
      <c r="RID105" s="149"/>
      <c r="RIE105" s="149"/>
      <c r="RIF105" s="149"/>
      <c r="RIG105" s="149"/>
      <c r="RIH105" s="149"/>
      <c r="RII105" s="149"/>
      <c r="RIJ105" s="149"/>
      <c r="RIK105" s="149"/>
      <c r="RIL105" s="149"/>
      <c r="RIM105" s="149"/>
      <c r="RIN105" s="149"/>
      <c r="RIO105" s="149"/>
      <c r="RIP105" s="149"/>
      <c r="RIQ105" s="149"/>
      <c r="RIR105" s="149"/>
      <c r="RIS105" s="149"/>
      <c r="RIT105" s="149"/>
      <c r="RIU105" s="149"/>
      <c r="RIV105" s="149"/>
      <c r="RIW105" s="149"/>
      <c r="RIX105" s="149"/>
      <c r="RIY105" s="149"/>
      <c r="RIZ105" s="149"/>
      <c r="RJA105" s="149"/>
      <c r="RJB105" s="149"/>
      <c r="RJC105" s="149"/>
      <c r="RJD105" s="149"/>
      <c r="RJE105" s="149"/>
      <c r="RJF105" s="149"/>
      <c r="RJG105" s="149"/>
      <c r="RJH105" s="149"/>
      <c r="RJI105" s="149"/>
      <c r="RJJ105" s="149"/>
      <c r="RJK105" s="149"/>
      <c r="RJL105" s="149"/>
      <c r="RJM105" s="149"/>
      <c r="RJN105" s="149"/>
      <c r="RJO105" s="149"/>
      <c r="RJP105" s="149"/>
      <c r="RJQ105" s="149"/>
      <c r="RJR105" s="149"/>
      <c r="RJS105" s="149"/>
      <c r="RJT105" s="149"/>
      <c r="RJU105" s="149"/>
      <c r="RJV105" s="149"/>
      <c r="RJW105" s="149"/>
      <c r="RJX105" s="149"/>
      <c r="RJY105" s="149"/>
      <c r="RJZ105" s="149"/>
      <c r="RKA105" s="149"/>
      <c r="RKB105" s="149"/>
      <c r="RKC105" s="149"/>
      <c r="RKD105" s="149"/>
      <c r="RKE105" s="149"/>
      <c r="RKF105" s="149"/>
      <c r="RKG105" s="149"/>
      <c r="RKH105" s="149"/>
      <c r="RKI105" s="148"/>
      <c r="RKJ105" s="149"/>
      <c r="RKK105" s="149"/>
      <c r="RKL105" s="149"/>
      <c r="RKM105" s="149"/>
      <c r="RKN105" s="149"/>
      <c r="RKO105" s="149"/>
      <c r="RKP105" s="149"/>
      <c r="RKQ105" s="149"/>
      <c r="RKR105" s="149"/>
      <c r="RKS105" s="149"/>
      <c r="RKT105" s="149"/>
      <c r="RKU105" s="149"/>
      <c r="RKV105" s="149"/>
      <c r="RKW105" s="149"/>
      <c r="RKX105" s="149"/>
      <c r="RKY105" s="149"/>
      <c r="RKZ105" s="149"/>
      <c r="RLA105" s="149"/>
      <c r="RLB105" s="149"/>
      <c r="RLC105" s="149"/>
      <c r="RLD105" s="149"/>
      <c r="RLE105" s="149"/>
      <c r="RLF105" s="149"/>
      <c r="RLG105" s="149"/>
      <c r="RLH105" s="149"/>
      <c r="RLI105" s="149"/>
      <c r="RLJ105" s="149"/>
      <c r="RLK105" s="149"/>
      <c r="RLL105" s="149"/>
      <c r="RLM105" s="149"/>
      <c r="RLN105" s="149"/>
      <c r="RLO105" s="149"/>
      <c r="RLP105" s="149"/>
      <c r="RLQ105" s="149"/>
      <c r="RLR105" s="149"/>
      <c r="RLS105" s="149"/>
      <c r="RLT105" s="149"/>
      <c r="RLU105" s="149"/>
      <c r="RLV105" s="149"/>
      <c r="RLW105" s="149"/>
      <c r="RLX105" s="149"/>
      <c r="RLY105" s="149"/>
      <c r="RLZ105" s="149"/>
      <c r="RMA105" s="149"/>
      <c r="RMB105" s="149"/>
      <c r="RMC105" s="149"/>
      <c r="RMD105" s="149"/>
      <c r="RME105" s="149"/>
      <c r="RMF105" s="149"/>
      <c r="RMG105" s="149"/>
      <c r="RMH105" s="149"/>
      <c r="RMI105" s="149"/>
      <c r="RMJ105" s="149"/>
      <c r="RMK105" s="149"/>
      <c r="RML105" s="149"/>
      <c r="RMM105" s="149"/>
      <c r="RMN105" s="149"/>
      <c r="RMO105" s="149"/>
      <c r="RMP105" s="149"/>
      <c r="RMQ105" s="149"/>
      <c r="RMR105" s="149"/>
      <c r="RMS105" s="148"/>
      <c r="RMT105" s="149"/>
      <c r="RMU105" s="149"/>
      <c r="RMV105" s="149"/>
      <c r="RMW105" s="149"/>
      <c r="RMX105" s="149"/>
      <c r="RMY105" s="149"/>
      <c r="RMZ105" s="149"/>
      <c r="RNA105" s="149"/>
      <c r="RNB105" s="149"/>
      <c r="RNC105" s="149"/>
      <c r="RND105" s="149"/>
      <c r="RNE105" s="149"/>
      <c r="RNF105" s="149"/>
      <c r="RNG105" s="149"/>
      <c r="RNH105" s="149"/>
      <c r="RNI105" s="149"/>
      <c r="RNJ105" s="149"/>
      <c r="RNK105" s="149"/>
      <c r="RNL105" s="149"/>
      <c r="RNM105" s="149"/>
      <c r="RNN105" s="149"/>
      <c r="RNO105" s="149"/>
      <c r="RNP105" s="149"/>
      <c r="RNQ105" s="149"/>
      <c r="RNR105" s="149"/>
      <c r="RNS105" s="149"/>
      <c r="RNT105" s="149"/>
      <c r="RNU105" s="149"/>
      <c r="RNV105" s="149"/>
      <c r="RNW105" s="149"/>
      <c r="RNX105" s="149"/>
      <c r="RNY105" s="149"/>
      <c r="RNZ105" s="149"/>
      <c r="ROA105" s="149"/>
      <c r="ROB105" s="149"/>
      <c r="ROC105" s="149"/>
      <c r="ROD105" s="149"/>
      <c r="ROE105" s="149"/>
      <c r="ROF105" s="149"/>
      <c r="ROG105" s="149"/>
      <c r="ROH105" s="149"/>
      <c r="ROI105" s="149"/>
      <c r="ROJ105" s="149"/>
      <c r="ROK105" s="149"/>
      <c r="ROL105" s="149"/>
      <c r="ROM105" s="149"/>
      <c r="RON105" s="149"/>
      <c r="ROO105" s="149"/>
      <c r="ROP105" s="149"/>
      <c r="ROQ105" s="149"/>
      <c r="ROR105" s="149"/>
      <c r="ROS105" s="149"/>
      <c r="ROT105" s="149"/>
      <c r="ROU105" s="149"/>
      <c r="ROV105" s="149"/>
      <c r="ROW105" s="149"/>
      <c r="ROX105" s="149"/>
      <c r="ROY105" s="149"/>
      <c r="ROZ105" s="149"/>
      <c r="RPA105" s="149"/>
      <c r="RPB105" s="149"/>
      <c r="RPC105" s="148"/>
      <c r="RPD105" s="149"/>
      <c r="RPE105" s="149"/>
      <c r="RPF105" s="149"/>
      <c r="RPG105" s="149"/>
      <c r="RPH105" s="149"/>
      <c r="RPI105" s="149"/>
      <c r="RPJ105" s="149"/>
      <c r="RPK105" s="149"/>
      <c r="RPL105" s="149"/>
      <c r="RPM105" s="149"/>
      <c r="RPN105" s="149"/>
      <c r="RPO105" s="149"/>
      <c r="RPP105" s="149"/>
      <c r="RPQ105" s="149"/>
      <c r="RPR105" s="149"/>
      <c r="RPS105" s="149"/>
      <c r="RPT105" s="149"/>
      <c r="RPU105" s="149"/>
      <c r="RPV105" s="149"/>
      <c r="RPW105" s="149"/>
      <c r="RPX105" s="149"/>
      <c r="RPY105" s="149"/>
      <c r="RPZ105" s="149"/>
      <c r="RQA105" s="149"/>
      <c r="RQB105" s="149"/>
      <c r="RQC105" s="149"/>
      <c r="RQD105" s="149"/>
      <c r="RQE105" s="149"/>
      <c r="RQF105" s="149"/>
      <c r="RQG105" s="149"/>
      <c r="RQH105" s="149"/>
      <c r="RQI105" s="149"/>
      <c r="RQJ105" s="149"/>
      <c r="RQK105" s="149"/>
      <c r="RQL105" s="149"/>
      <c r="RQM105" s="149"/>
      <c r="RQN105" s="149"/>
      <c r="RQO105" s="149"/>
      <c r="RQP105" s="149"/>
      <c r="RQQ105" s="149"/>
      <c r="RQR105" s="149"/>
      <c r="RQS105" s="149"/>
      <c r="RQT105" s="149"/>
      <c r="RQU105" s="149"/>
      <c r="RQV105" s="149"/>
      <c r="RQW105" s="149"/>
      <c r="RQX105" s="149"/>
      <c r="RQY105" s="149"/>
      <c r="RQZ105" s="149"/>
      <c r="RRA105" s="149"/>
      <c r="RRB105" s="149"/>
      <c r="RRC105" s="149"/>
      <c r="RRD105" s="149"/>
      <c r="RRE105" s="149"/>
      <c r="RRF105" s="149"/>
      <c r="RRG105" s="149"/>
      <c r="RRH105" s="149"/>
      <c r="RRI105" s="149"/>
      <c r="RRJ105" s="149"/>
      <c r="RRK105" s="149"/>
      <c r="RRL105" s="149"/>
      <c r="RRM105" s="148"/>
      <c r="RRN105" s="149"/>
      <c r="RRO105" s="149"/>
      <c r="RRP105" s="149"/>
      <c r="RRQ105" s="149"/>
      <c r="RRR105" s="149"/>
      <c r="RRS105" s="149"/>
      <c r="RRT105" s="149"/>
      <c r="RRU105" s="149"/>
      <c r="RRV105" s="149"/>
      <c r="RRW105" s="149"/>
      <c r="RRX105" s="149"/>
      <c r="RRY105" s="149"/>
      <c r="RRZ105" s="149"/>
      <c r="RSA105" s="149"/>
      <c r="RSB105" s="149"/>
      <c r="RSC105" s="149"/>
      <c r="RSD105" s="149"/>
      <c r="RSE105" s="149"/>
      <c r="RSF105" s="149"/>
      <c r="RSG105" s="149"/>
      <c r="RSH105" s="149"/>
      <c r="RSI105" s="149"/>
      <c r="RSJ105" s="149"/>
      <c r="RSK105" s="149"/>
      <c r="RSL105" s="149"/>
      <c r="RSM105" s="149"/>
      <c r="RSN105" s="149"/>
      <c r="RSO105" s="149"/>
      <c r="RSP105" s="149"/>
      <c r="RSQ105" s="149"/>
      <c r="RSR105" s="149"/>
      <c r="RSS105" s="149"/>
      <c r="RST105" s="149"/>
      <c r="RSU105" s="149"/>
      <c r="RSV105" s="149"/>
      <c r="RSW105" s="149"/>
      <c r="RSX105" s="149"/>
      <c r="RSY105" s="149"/>
      <c r="RSZ105" s="149"/>
      <c r="RTA105" s="149"/>
      <c r="RTB105" s="149"/>
      <c r="RTC105" s="149"/>
      <c r="RTD105" s="149"/>
      <c r="RTE105" s="149"/>
      <c r="RTF105" s="149"/>
      <c r="RTG105" s="149"/>
      <c r="RTH105" s="149"/>
      <c r="RTI105" s="149"/>
      <c r="RTJ105" s="149"/>
      <c r="RTK105" s="149"/>
      <c r="RTL105" s="149"/>
      <c r="RTM105" s="149"/>
      <c r="RTN105" s="149"/>
      <c r="RTO105" s="149"/>
      <c r="RTP105" s="149"/>
      <c r="RTQ105" s="149"/>
      <c r="RTR105" s="149"/>
      <c r="RTS105" s="149"/>
      <c r="RTT105" s="149"/>
      <c r="RTU105" s="149"/>
      <c r="RTV105" s="149"/>
      <c r="RTW105" s="148"/>
      <c r="RTX105" s="149"/>
      <c r="RTY105" s="149"/>
      <c r="RTZ105" s="149"/>
      <c r="RUA105" s="149"/>
      <c r="RUB105" s="149"/>
      <c r="RUC105" s="149"/>
      <c r="RUD105" s="149"/>
      <c r="RUE105" s="149"/>
      <c r="RUF105" s="149"/>
      <c r="RUG105" s="149"/>
      <c r="RUH105" s="149"/>
      <c r="RUI105" s="149"/>
      <c r="RUJ105" s="149"/>
      <c r="RUK105" s="149"/>
      <c r="RUL105" s="149"/>
      <c r="RUM105" s="149"/>
      <c r="RUN105" s="149"/>
      <c r="RUO105" s="149"/>
      <c r="RUP105" s="149"/>
      <c r="RUQ105" s="149"/>
      <c r="RUR105" s="149"/>
      <c r="RUS105" s="149"/>
      <c r="RUT105" s="149"/>
      <c r="RUU105" s="149"/>
      <c r="RUV105" s="149"/>
      <c r="RUW105" s="149"/>
      <c r="RUX105" s="149"/>
      <c r="RUY105" s="149"/>
      <c r="RUZ105" s="149"/>
      <c r="RVA105" s="149"/>
      <c r="RVB105" s="149"/>
      <c r="RVC105" s="149"/>
      <c r="RVD105" s="149"/>
      <c r="RVE105" s="149"/>
      <c r="RVF105" s="149"/>
      <c r="RVG105" s="149"/>
      <c r="RVH105" s="149"/>
      <c r="RVI105" s="149"/>
      <c r="RVJ105" s="149"/>
      <c r="RVK105" s="149"/>
      <c r="RVL105" s="149"/>
      <c r="RVM105" s="149"/>
      <c r="RVN105" s="149"/>
      <c r="RVO105" s="149"/>
      <c r="RVP105" s="149"/>
      <c r="RVQ105" s="149"/>
      <c r="RVR105" s="149"/>
      <c r="RVS105" s="149"/>
      <c r="RVT105" s="149"/>
      <c r="RVU105" s="149"/>
      <c r="RVV105" s="149"/>
      <c r="RVW105" s="149"/>
      <c r="RVX105" s="149"/>
      <c r="RVY105" s="149"/>
      <c r="RVZ105" s="149"/>
      <c r="RWA105" s="149"/>
      <c r="RWB105" s="149"/>
      <c r="RWC105" s="149"/>
      <c r="RWD105" s="149"/>
      <c r="RWE105" s="149"/>
      <c r="RWF105" s="149"/>
      <c r="RWG105" s="148"/>
      <c r="RWH105" s="149"/>
      <c r="RWI105" s="149"/>
      <c r="RWJ105" s="149"/>
      <c r="RWK105" s="149"/>
      <c r="RWL105" s="149"/>
      <c r="RWM105" s="149"/>
      <c r="RWN105" s="149"/>
      <c r="RWO105" s="149"/>
      <c r="RWP105" s="149"/>
      <c r="RWQ105" s="149"/>
      <c r="RWR105" s="149"/>
      <c r="RWS105" s="149"/>
      <c r="RWT105" s="149"/>
      <c r="RWU105" s="149"/>
      <c r="RWV105" s="149"/>
      <c r="RWW105" s="149"/>
      <c r="RWX105" s="149"/>
      <c r="RWY105" s="149"/>
      <c r="RWZ105" s="149"/>
      <c r="RXA105" s="149"/>
      <c r="RXB105" s="149"/>
      <c r="RXC105" s="149"/>
      <c r="RXD105" s="149"/>
      <c r="RXE105" s="149"/>
      <c r="RXF105" s="149"/>
      <c r="RXG105" s="149"/>
      <c r="RXH105" s="149"/>
      <c r="RXI105" s="149"/>
      <c r="RXJ105" s="149"/>
      <c r="RXK105" s="149"/>
      <c r="RXL105" s="149"/>
      <c r="RXM105" s="149"/>
      <c r="RXN105" s="149"/>
      <c r="RXO105" s="149"/>
      <c r="RXP105" s="149"/>
      <c r="RXQ105" s="149"/>
      <c r="RXR105" s="149"/>
      <c r="RXS105" s="149"/>
      <c r="RXT105" s="149"/>
      <c r="RXU105" s="149"/>
      <c r="RXV105" s="149"/>
      <c r="RXW105" s="149"/>
      <c r="RXX105" s="149"/>
      <c r="RXY105" s="149"/>
      <c r="RXZ105" s="149"/>
      <c r="RYA105" s="149"/>
      <c r="RYB105" s="149"/>
      <c r="RYC105" s="149"/>
      <c r="RYD105" s="149"/>
      <c r="RYE105" s="149"/>
      <c r="RYF105" s="149"/>
      <c r="RYG105" s="149"/>
      <c r="RYH105" s="149"/>
      <c r="RYI105" s="149"/>
      <c r="RYJ105" s="149"/>
      <c r="RYK105" s="149"/>
      <c r="RYL105" s="149"/>
      <c r="RYM105" s="149"/>
      <c r="RYN105" s="149"/>
      <c r="RYO105" s="149"/>
      <c r="RYP105" s="149"/>
      <c r="RYQ105" s="148"/>
      <c r="RYR105" s="149"/>
      <c r="RYS105" s="149"/>
      <c r="RYT105" s="149"/>
      <c r="RYU105" s="149"/>
      <c r="RYV105" s="149"/>
      <c r="RYW105" s="149"/>
      <c r="RYX105" s="149"/>
      <c r="RYY105" s="149"/>
      <c r="RYZ105" s="149"/>
      <c r="RZA105" s="149"/>
      <c r="RZB105" s="149"/>
      <c r="RZC105" s="149"/>
      <c r="RZD105" s="149"/>
      <c r="RZE105" s="149"/>
      <c r="RZF105" s="149"/>
      <c r="RZG105" s="149"/>
      <c r="RZH105" s="149"/>
      <c r="RZI105" s="149"/>
      <c r="RZJ105" s="149"/>
      <c r="RZK105" s="149"/>
      <c r="RZL105" s="149"/>
      <c r="RZM105" s="149"/>
      <c r="RZN105" s="149"/>
      <c r="RZO105" s="149"/>
      <c r="RZP105" s="149"/>
      <c r="RZQ105" s="149"/>
      <c r="RZR105" s="149"/>
      <c r="RZS105" s="149"/>
      <c r="RZT105" s="149"/>
      <c r="RZU105" s="149"/>
      <c r="RZV105" s="149"/>
      <c r="RZW105" s="149"/>
      <c r="RZX105" s="149"/>
      <c r="RZY105" s="149"/>
      <c r="RZZ105" s="149"/>
      <c r="SAA105" s="149"/>
      <c r="SAB105" s="149"/>
      <c r="SAC105" s="149"/>
      <c r="SAD105" s="149"/>
      <c r="SAE105" s="149"/>
      <c r="SAF105" s="149"/>
      <c r="SAG105" s="149"/>
      <c r="SAH105" s="149"/>
      <c r="SAI105" s="149"/>
      <c r="SAJ105" s="149"/>
      <c r="SAK105" s="149"/>
      <c r="SAL105" s="149"/>
      <c r="SAM105" s="149"/>
      <c r="SAN105" s="149"/>
      <c r="SAO105" s="149"/>
      <c r="SAP105" s="149"/>
      <c r="SAQ105" s="149"/>
      <c r="SAR105" s="149"/>
      <c r="SAS105" s="149"/>
      <c r="SAT105" s="149"/>
      <c r="SAU105" s="149"/>
      <c r="SAV105" s="149"/>
      <c r="SAW105" s="149"/>
      <c r="SAX105" s="149"/>
      <c r="SAY105" s="149"/>
      <c r="SAZ105" s="149"/>
      <c r="SBA105" s="148"/>
      <c r="SBB105" s="149"/>
      <c r="SBC105" s="149"/>
      <c r="SBD105" s="149"/>
      <c r="SBE105" s="149"/>
      <c r="SBF105" s="149"/>
      <c r="SBG105" s="149"/>
      <c r="SBH105" s="149"/>
      <c r="SBI105" s="149"/>
      <c r="SBJ105" s="149"/>
      <c r="SBK105" s="149"/>
      <c r="SBL105" s="149"/>
      <c r="SBM105" s="149"/>
      <c r="SBN105" s="149"/>
      <c r="SBO105" s="149"/>
      <c r="SBP105" s="149"/>
      <c r="SBQ105" s="149"/>
      <c r="SBR105" s="149"/>
      <c r="SBS105" s="149"/>
      <c r="SBT105" s="149"/>
      <c r="SBU105" s="149"/>
      <c r="SBV105" s="149"/>
      <c r="SBW105" s="149"/>
      <c r="SBX105" s="149"/>
      <c r="SBY105" s="149"/>
      <c r="SBZ105" s="149"/>
      <c r="SCA105" s="149"/>
      <c r="SCB105" s="149"/>
      <c r="SCC105" s="149"/>
      <c r="SCD105" s="149"/>
      <c r="SCE105" s="149"/>
      <c r="SCF105" s="149"/>
      <c r="SCG105" s="149"/>
      <c r="SCH105" s="149"/>
      <c r="SCI105" s="149"/>
      <c r="SCJ105" s="149"/>
      <c r="SCK105" s="149"/>
      <c r="SCL105" s="149"/>
      <c r="SCM105" s="149"/>
      <c r="SCN105" s="149"/>
      <c r="SCO105" s="149"/>
      <c r="SCP105" s="149"/>
      <c r="SCQ105" s="149"/>
      <c r="SCR105" s="149"/>
      <c r="SCS105" s="149"/>
      <c r="SCT105" s="149"/>
      <c r="SCU105" s="149"/>
      <c r="SCV105" s="149"/>
      <c r="SCW105" s="149"/>
      <c r="SCX105" s="149"/>
      <c r="SCY105" s="149"/>
      <c r="SCZ105" s="149"/>
      <c r="SDA105" s="149"/>
      <c r="SDB105" s="149"/>
      <c r="SDC105" s="149"/>
      <c r="SDD105" s="149"/>
      <c r="SDE105" s="149"/>
      <c r="SDF105" s="149"/>
      <c r="SDG105" s="149"/>
      <c r="SDH105" s="149"/>
      <c r="SDI105" s="149"/>
      <c r="SDJ105" s="149"/>
      <c r="SDK105" s="148"/>
      <c r="SDL105" s="149"/>
      <c r="SDM105" s="149"/>
      <c r="SDN105" s="149"/>
      <c r="SDO105" s="149"/>
      <c r="SDP105" s="149"/>
      <c r="SDQ105" s="149"/>
      <c r="SDR105" s="149"/>
      <c r="SDS105" s="149"/>
      <c r="SDT105" s="149"/>
      <c r="SDU105" s="149"/>
      <c r="SDV105" s="149"/>
      <c r="SDW105" s="149"/>
      <c r="SDX105" s="149"/>
      <c r="SDY105" s="149"/>
      <c r="SDZ105" s="149"/>
      <c r="SEA105" s="149"/>
      <c r="SEB105" s="149"/>
      <c r="SEC105" s="149"/>
      <c r="SED105" s="149"/>
      <c r="SEE105" s="149"/>
      <c r="SEF105" s="149"/>
      <c r="SEG105" s="149"/>
      <c r="SEH105" s="149"/>
      <c r="SEI105" s="149"/>
      <c r="SEJ105" s="149"/>
      <c r="SEK105" s="149"/>
      <c r="SEL105" s="149"/>
      <c r="SEM105" s="149"/>
      <c r="SEN105" s="149"/>
      <c r="SEO105" s="149"/>
      <c r="SEP105" s="149"/>
      <c r="SEQ105" s="149"/>
      <c r="SER105" s="149"/>
      <c r="SES105" s="149"/>
      <c r="SET105" s="149"/>
      <c r="SEU105" s="149"/>
      <c r="SEV105" s="149"/>
      <c r="SEW105" s="149"/>
      <c r="SEX105" s="149"/>
      <c r="SEY105" s="149"/>
      <c r="SEZ105" s="149"/>
      <c r="SFA105" s="149"/>
      <c r="SFB105" s="149"/>
      <c r="SFC105" s="149"/>
      <c r="SFD105" s="149"/>
      <c r="SFE105" s="149"/>
      <c r="SFF105" s="149"/>
      <c r="SFG105" s="149"/>
      <c r="SFH105" s="149"/>
      <c r="SFI105" s="149"/>
      <c r="SFJ105" s="149"/>
      <c r="SFK105" s="149"/>
      <c r="SFL105" s="149"/>
      <c r="SFM105" s="149"/>
      <c r="SFN105" s="149"/>
      <c r="SFO105" s="149"/>
      <c r="SFP105" s="149"/>
      <c r="SFQ105" s="149"/>
      <c r="SFR105" s="149"/>
      <c r="SFS105" s="149"/>
      <c r="SFT105" s="149"/>
      <c r="SFU105" s="148"/>
      <c r="SFV105" s="149"/>
      <c r="SFW105" s="149"/>
      <c r="SFX105" s="149"/>
      <c r="SFY105" s="149"/>
      <c r="SFZ105" s="149"/>
      <c r="SGA105" s="149"/>
      <c r="SGB105" s="149"/>
      <c r="SGC105" s="149"/>
      <c r="SGD105" s="149"/>
      <c r="SGE105" s="149"/>
      <c r="SGF105" s="149"/>
      <c r="SGG105" s="149"/>
      <c r="SGH105" s="149"/>
      <c r="SGI105" s="149"/>
      <c r="SGJ105" s="149"/>
      <c r="SGK105" s="149"/>
      <c r="SGL105" s="149"/>
      <c r="SGM105" s="149"/>
      <c r="SGN105" s="149"/>
      <c r="SGO105" s="149"/>
      <c r="SGP105" s="149"/>
      <c r="SGQ105" s="149"/>
      <c r="SGR105" s="149"/>
      <c r="SGS105" s="149"/>
      <c r="SGT105" s="149"/>
      <c r="SGU105" s="149"/>
      <c r="SGV105" s="149"/>
      <c r="SGW105" s="149"/>
      <c r="SGX105" s="149"/>
      <c r="SGY105" s="149"/>
      <c r="SGZ105" s="149"/>
      <c r="SHA105" s="149"/>
      <c r="SHB105" s="149"/>
      <c r="SHC105" s="149"/>
      <c r="SHD105" s="149"/>
      <c r="SHE105" s="149"/>
      <c r="SHF105" s="149"/>
      <c r="SHG105" s="149"/>
      <c r="SHH105" s="149"/>
      <c r="SHI105" s="149"/>
      <c r="SHJ105" s="149"/>
      <c r="SHK105" s="149"/>
      <c r="SHL105" s="149"/>
      <c r="SHM105" s="149"/>
      <c r="SHN105" s="149"/>
      <c r="SHO105" s="149"/>
      <c r="SHP105" s="149"/>
      <c r="SHQ105" s="149"/>
      <c r="SHR105" s="149"/>
      <c r="SHS105" s="149"/>
      <c r="SHT105" s="149"/>
      <c r="SHU105" s="149"/>
      <c r="SHV105" s="149"/>
      <c r="SHW105" s="149"/>
      <c r="SHX105" s="149"/>
      <c r="SHY105" s="149"/>
      <c r="SHZ105" s="149"/>
      <c r="SIA105" s="149"/>
      <c r="SIB105" s="149"/>
      <c r="SIC105" s="149"/>
      <c r="SID105" s="149"/>
      <c r="SIE105" s="148"/>
      <c r="SIF105" s="149"/>
      <c r="SIG105" s="149"/>
      <c r="SIH105" s="149"/>
      <c r="SII105" s="149"/>
      <c r="SIJ105" s="149"/>
      <c r="SIK105" s="149"/>
      <c r="SIL105" s="149"/>
      <c r="SIM105" s="149"/>
      <c r="SIN105" s="149"/>
      <c r="SIO105" s="149"/>
      <c r="SIP105" s="149"/>
      <c r="SIQ105" s="149"/>
      <c r="SIR105" s="149"/>
      <c r="SIS105" s="149"/>
      <c r="SIT105" s="149"/>
      <c r="SIU105" s="149"/>
      <c r="SIV105" s="149"/>
      <c r="SIW105" s="149"/>
      <c r="SIX105" s="149"/>
      <c r="SIY105" s="149"/>
      <c r="SIZ105" s="149"/>
      <c r="SJA105" s="149"/>
      <c r="SJB105" s="149"/>
      <c r="SJC105" s="149"/>
      <c r="SJD105" s="149"/>
      <c r="SJE105" s="149"/>
      <c r="SJF105" s="149"/>
      <c r="SJG105" s="149"/>
      <c r="SJH105" s="149"/>
      <c r="SJI105" s="149"/>
      <c r="SJJ105" s="149"/>
      <c r="SJK105" s="149"/>
      <c r="SJL105" s="149"/>
      <c r="SJM105" s="149"/>
      <c r="SJN105" s="149"/>
      <c r="SJO105" s="149"/>
      <c r="SJP105" s="149"/>
      <c r="SJQ105" s="149"/>
      <c r="SJR105" s="149"/>
      <c r="SJS105" s="149"/>
      <c r="SJT105" s="149"/>
      <c r="SJU105" s="149"/>
      <c r="SJV105" s="149"/>
      <c r="SJW105" s="149"/>
      <c r="SJX105" s="149"/>
      <c r="SJY105" s="149"/>
      <c r="SJZ105" s="149"/>
      <c r="SKA105" s="149"/>
      <c r="SKB105" s="149"/>
      <c r="SKC105" s="149"/>
      <c r="SKD105" s="149"/>
      <c r="SKE105" s="149"/>
      <c r="SKF105" s="149"/>
      <c r="SKG105" s="149"/>
      <c r="SKH105" s="149"/>
      <c r="SKI105" s="149"/>
      <c r="SKJ105" s="149"/>
      <c r="SKK105" s="149"/>
      <c r="SKL105" s="149"/>
      <c r="SKM105" s="149"/>
      <c r="SKN105" s="149"/>
      <c r="SKO105" s="148"/>
      <c r="SKP105" s="149"/>
      <c r="SKQ105" s="149"/>
      <c r="SKR105" s="149"/>
      <c r="SKS105" s="149"/>
      <c r="SKT105" s="149"/>
      <c r="SKU105" s="149"/>
      <c r="SKV105" s="149"/>
      <c r="SKW105" s="149"/>
      <c r="SKX105" s="149"/>
      <c r="SKY105" s="149"/>
      <c r="SKZ105" s="149"/>
      <c r="SLA105" s="149"/>
      <c r="SLB105" s="149"/>
      <c r="SLC105" s="149"/>
      <c r="SLD105" s="149"/>
      <c r="SLE105" s="149"/>
      <c r="SLF105" s="149"/>
      <c r="SLG105" s="149"/>
      <c r="SLH105" s="149"/>
      <c r="SLI105" s="149"/>
      <c r="SLJ105" s="149"/>
      <c r="SLK105" s="149"/>
      <c r="SLL105" s="149"/>
      <c r="SLM105" s="149"/>
      <c r="SLN105" s="149"/>
      <c r="SLO105" s="149"/>
      <c r="SLP105" s="149"/>
      <c r="SLQ105" s="149"/>
      <c r="SLR105" s="149"/>
      <c r="SLS105" s="149"/>
      <c r="SLT105" s="149"/>
      <c r="SLU105" s="149"/>
      <c r="SLV105" s="149"/>
      <c r="SLW105" s="149"/>
      <c r="SLX105" s="149"/>
      <c r="SLY105" s="149"/>
      <c r="SLZ105" s="149"/>
      <c r="SMA105" s="149"/>
      <c r="SMB105" s="149"/>
      <c r="SMC105" s="149"/>
      <c r="SMD105" s="149"/>
      <c r="SME105" s="149"/>
      <c r="SMF105" s="149"/>
      <c r="SMG105" s="149"/>
      <c r="SMH105" s="149"/>
      <c r="SMI105" s="149"/>
      <c r="SMJ105" s="149"/>
      <c r="SMK105" s="149"/>
      <c r="SML105" s="149"/>
      <c r="SMM105" s="149"/>
      <c r="SMN105" s="149"/>
      <c r="SMO105" s="149"/>
      <c r="SMP105" s="149"/>
      <c r="SMQ105" s="149"/>
      <c r="SMR105" s="149"/>
      <c r="SMS105" s="149"/>
      <c r="SMT105" s="149"/>
      <c r="SMU105" s="149"/>
      <c r="SMV105" s="149"/>
      <c r="SMW105" s="149"/>
      <c r="SMX105" s="149"/>
      <c r="SMY105" s="148"/>
      <c r="SMZ105" s="149"/>
      <c r="SNA105" s="149"/>
      <c r="SNB105" s="149"/>
      <c r="SNC105" s="149"/>
      <c r="SND105" s="149"/>
      <c r="SNE105" s="149"/>
      <c r="SNF105" s="149"/>
      <c r="SNG105" s="149"/>
      <c r="SNH105" s="149"/>
      <c r="SNI105" s="149"/>
      <c r="SNJ105" s="149"/>
      <c r="SNK105" s="149"/>
      <c r="SNL105" s="149"/>
      <c r="SNM105" s="149"/>
      <c r="SNN105" s="149"/>
      <c r="SNO105" s="149"/>
      <c r="SNP105" s="149"/>
      <c r="SNQ105" s="149"/>
      <c r="SNR105" s="149"/>
      <c r="SNS105" s="149"/>
      <c r="SNT105" s="149"/>
      <c r="SNU105" s="149"/>
      <c r="SNV105" s="149"/>
      <c r="SNW105" s="149"/>
      <c r="SNX105" s="149"/>
      <c r="SNY105" s="149"/>
      <c r="SNZ105" s="149"/>
      <c r="SOA105" s="149"/>
      <c r="SOB105" s="149"/>
      <c r="SOC105" s="149"/>
      <c r="SOD105" s="149"/>
      <c r="SOE105" s="149"/>
      <c r="SOF105" s="149"/>
      <c r="SOG105" s="149"/>
      <c r="SOH105" s="149"/>
      <c r="SOI105" s="149"/>
      <c r="SOJ105" s="149"/>
      <c r="SOK105" s="149"/>
      <c r="SOL105" s="149"/>
      <c r="SOM105" s="149"/>
      <c r="SON105" s="149"/>
      <c r="SOO105" s="149"/>
      <c r="SOP105" s="149"/>
      <c r="SOQ105" s="149"/>
      <c r="SOR105" s="149"/>
      <c r="SOS105" s="149"/>
      <c r="SOT105" s="149"/>
      <c r="SOU105" s="149"/>
      <c r="SOV105" s="149"/>
      <c r="SOW105" s="149"/>
      <c r="SOX105" s="149"/>
      <c r="SOY105" s="149"/>
      <c r="SOZ105" s="149"/>
      <c r="SPA105" s="149"/>
      <c r="SPB105" s="149"/>
      <c r="SPC105" s="149"/>
      <c r="SPD105" s="149"/>
      <c r="SPE105" s="149"/>
      <c r="SPF105" s="149"/>
      <c r="SPG105" s="149"/>
      <c r="SPH105" s="149"/>
      <c r="SPI105" s="148"/>
      <c r="SPJ105" s="149"/>
      <c r="SPK105" s="149"/>
      <c r="SPL105" s="149"/>
      <c r="SPM105" s="149"/>
      <c r="SPN105" s="149"/>
      <c r="SPO105" s="149"/>
      <c r="SPP105" s="149"/>
      <c r="SPQ105" s="149"/>
      <c r="SPR105" s="149"/>
      <c r="SPS105" s="149"/>
      <c r="SPT105" s="149"/>
      <c r="SPU105" s="149"/>
      <c r="SPV105" s="149"/>
      <c r="SPW105" s="149"/>
      <c r="SPX105" s="149"/>
      <c r="SPY105" s="149"/>
      <c r="SPZ105" s="149"/>
      <c r="SQA105" s="149"/>
      <c r="SQB105" s="149"/>
      <c r="SQC105" s="149"/>
      <c r="SQD105" s="149"/>
      <c r="SQE105" s="149"/>
      <c r="SQF105" s="149"/>
      <c r="SQG105" s="149"/>
      <c r="SQH105" s="149"/>
      <c r="SQI105" s="149"/>
      <c r="SQJ105" s="149"/>
      <c r="SQK105" s="149"/>
      <c r="SQL105" s="149"/>
      <c r="SQM105" s="149"/>
      <c r="SQN105" s="149"/>
      <c r="SQO105" s="149"/>
      <c r="SQP105" s="149"/>
      <c r="SQQ105" s="149"/>
      <c r="SQR105" s="149"/>
      <c r="SQS105" s="149"/>
      <c r="SQT105" s="149"/>
      <c r="SQU105" s="149"/>
      <c r="SQV105" s="149"/>
      <c r="SQW105" s="149"/>
      <c r="SQX105" s="149"/>
      <c r="SQY105" s="149"/>
      <c r="SQZ105" s="149"/>
      <c r="SRA105" s="149"/>
      <c r="SRB105" s="149"/>
      <c r="SRC105" s="149"/>
      <c r="SRD105" s="149"/>
      <c r="SRE105" s="149"/>
      <c r="SRF105" s="149"/>
      <c r="SRG105" s="149"/>
      <c r="SRH105" s="149"/>
      <c r="SRI105" s="149"/>
      <c r="SRJ105" s="149"/>
      <c r="SRK105" s="149"/>
      <c r="SRL105" s="149"/>
      <c r="SRM105" s="149"/>
      <c r="SRN105" s="149"/>
      <c r="SRO105" s="149"/>
      <c r="SRP105" s="149"/>
      <c r="SRQ105" s="149"/>
      <c r="SRR105" s="149"/>
      <c r="SRS105" s="148"/>
      <c r="SRT105" s="149"/>
      <c r="SRU105" s="149"/>
      <c r="SRV105" s="149"/>
      <c r="SRW105" s="149"/>
      <c r="SRX105" s="149"/>
      <c r="SRY105" s="149"/>
      <c r="SRZ105" s="149"/>
      <c r="SSA105" s="149"/>
      <c r="SSB105" s="149"/>
      <c r="SSC105" s="149"/>
      <c r="SSD105" s="149"/>
      <c r="SSE105" s="149"/>
      <c r="SSF105" s="149"/>
      <c r="SSG105" s="149"/>
      <c r="SSH105" s="149"/>
      <c r="SSI105" s="149"/>
      <c r="SSJ105" s="149"/>
      <c r="SSK105" s="149"/>
      <c r="SSL105" s="149"/>
      <c r="SSM105" s="149"/>
      <c r="SSN105" s="149"/>
      <c r="SSO105" s="149"/>
      <c r="SSP105" s="149"/>
      <c r="SSQ105" s="149"/>
      <c r="SSR105" s="149"/>
      <c r="SSS105" s="149"/>
      <c r="SST105" s="149"/>
      <c r="SSU105" s="149"/>
      <c r="SSV105" s="149"/>
      <c r="SSW105" s="149"/>
      <c r="SSX105" s="149"/>
      <c r="SSY105" s="149"/>
      <c r="SSZ105" s="149"/>
      <c r="STA105" s="149"/>
      <c r="STB105" s="149"/>
      <c r="STC105" s="149"/>
      <c r="STD105" s="149"/>
      <c r="STE105" s="149"/>
      <c r="STF105" s="149"/>
      <c r="STG105" s="149"/>
      <c r="STH105" s="149"/>
      <c r="STI105" s="149"/>
      <c r="STJ105" s="149"/>
      <c r="STK105" s="149"/>
      <c r="STL105" s="149"/>
      <c r="STM105" s="149"/>
      <c r="STN105" s="149"/>
      <c r="STO105" s="149"/>
      <c r="STP105" s="149"/>
      <c r="STQ105" s="149"/>
      <c r="STR105" s="149"/>
      <c r="STS105" s="149"/>
      <c r="STT105" s="149"/>
      <c r="STU105" s="149"/>
      <c r="STV105" s="149"/>
      <c r="STW105" s="149"/>
      <c r="STX105" s="149"/>
      <c r="STY105" s="149"/>
      <c r="STZ105" s="149"/>
      <c r="SUA105" s="149"/>
      <c r="SUB105" s="149"/>
      <c r="SUC105" s="148"/>
      <c r="SUD105" s="149"/>
      <c r="SUE105" s="149"/>
      <c r="SUF105" s="149"/>
      <c r="SUG105" s="149"/>
      <c r="SUH105" s="149"/>
      <c r="SUI105" s="149"/>
      <c r="SUJ105" s="149"/>
      <c r="SUK105" s="149"/>
      <c r="SUL105" s="149"/>
      <c r="SUM105" s="149"/>
      <c r="SUN105" s="149"/>
      <c r="SUO105" s="149"/>
      <c r="SUP105" s="149"/>
      <c r="SUQ105" s="149"/>
      <c r="SUR105" s="149"/>
      <c r="SUS105" s="149"/>
      <c r="SUT105" s="149"/>
      <c r="SUU105" s="149"/>
      <c r="SUV105" s="149"/>
      <c r="SUW105" s="149"/>
      <c r="SUX105" s="149"/>
      <c r="SUY105" s="149"/>
      <c r="SUZ105" s="149"/>
      <c r="SVA105" s="149"/>
      <c r="SVB105" s="149"/>
      <c r="SVC105" s="149"/>
      <c r="SVD105" s="149"/>
      <c r="SVE105" s="149"/>
      <c r="SVF105" s="149"/>
      <c r="SVG105" s="149"/>
      <c r="SVH105" s="149"/>
      <c r="SVI105" s="149"/>
      <c r="SVJ105" s="149"/>
      <c r="SVK105" s="149"/>
      <c r="SVL105" s="149"/>
      <c r="SVM105" s="149"/>
      <c r="SVN105" s="149"/>
      <c r="SVO105" s="149"/>
      <c r="SVP105" s="149"/>
      <c r="SVQ105" s="149"/>
      <c r="SVR105" s="149"/>
      <c r="SVS105" s="149"/>
      <c r="SVT105" s="149"/>
      <c r="SVU105" s="149"/>
      <c r="SVV105" s="149"/>
      <c r="SVW105" s="149"/>
      <c r="SVX105" s="149"/>
      <c r="SVY105" s="149"/>
      <c r="SVZ105" s="149"/>
      <c r="SWA105" s="149"/>
      <c r="SWB105" s="149"/>
      <c r="SWC105" s="149"/>
      <c r="SWD105" s="149"/>
      <c r="SWE105" s="149"/>
      <c r="SWF105" s="149"/>
      <c r="SWG105" s="149"/>
      <c r="SWH105" s="149"/>
      <c r="SWI105" s="149"/>
      <c r="SWJ105" s="149"/>
      <c r="SWK105" s="149"/>
      <c r="SWL105" s="149"/>
      <c r="SWM105" s="148"/>
      <c r="SWN105" s="149"/>
      <c r="SWO105" s="149"/>
      <c r="SWP105" s="149"/>
      <c r="SWQ105" s="149"/>
      <c r="SWR105" s="149"/>
      <c r="SWS105" s="149"/>
      <c r="SWT105" s="149"/>
      <c r="SWU105" s="149"/>
      <c r="SWV105" s="149"/>
      <c r="SWW105" s="149"/>
      <c r="SWX105" s="149"/>
      <c r="SWY105" s="149"/>
      <c r="SWZ105" s="149"/>
      <c r="SXA105" s="149"/>
      <c r="SXB105" s="149"/>
      <c r="SXC105" s="149"/>
      <c r="SXD105" s="149"/>
      <c r="SXE105" s="149"/>
      <c r="SXF105" s="149"/>
      <c r="SXG105" s="149"/>
      <c r="SXH105" s="149"/>
      <c r="SXI105" s="149"/>
      <c r="SXJ105" s="149"/>
      <c r="SXK105" s="149"/>
      <c r="SXL105" s="149"/>
      <c r="SXM105" s="149"/>
      <c r="SXN105" s="149"/>
      <c r="SXO105" s="149"/>
      <c r="SXP105" s="149"/>
      <c r="SXQ105" s="149"/>
      <c r="SXR105" s="149"/>
      <c r="SXS105" s="149"/>
      <c r="SXT105" s="149"/>
      <c r="SXU105" s="149"/>
      <c r="SXV105" s="149"/>
      <c r="SXW105" s="149"/>
      <c r="SXX105" s="149"/>
      <c r="SXY105" s="149"/>
      <c r="SXZ105" s="149"/>
      <c r="SYA105" s="149"/>
      <c r="SYB105" s="149"/>
      <c r="SYC105" s="149"/>
      <c r="SYD105" s="149"/>
      <c r="SYE105" s="149"/>
      <c r="SYF105" s="149"/>
      <c r="SYG105" s="149"/>
      <c r="SYH105" s="149"/>
      <c r="SYI105" s="149"/>
      <c r="SYJ105" s="149"/>
      <c r="SYK105" s="149"/>
      <c r="SYL105" s="149"/>
      <c r="SYM105" s="149"/>
      <c r="SYN105" s="149"/>
      <c r="SYO105" s="149"/>
      <c r="SYP105" s="149"/>
      <c r="SYQ105" s="149"/>
      <c r="SYR105" s="149"/>
      <c r="SYS105" s="149"/>
      <c r="SYT105" s="149"/>
      <c r="SYU105" s="149"/>
      <c r="SYV105" s="149"/>
      <c r="SYW105" s="148"/>
      <c r="SYX105" s="149"/>
      <c r="SYY105" s="149"/>
      <c r="SYZ105" s="149"/>
      <c r="SZA105" s="149"/>
      <c r="SZB105" s="149"/>
      <c r="SZC105" s="149"/>
      <c r="SZD105" s="149"/>
      <c r="SZE105" s="149"/>
      <c r="SZF105" s="149"/>
      <c r="SZG105" s="149"/>
      <c r="SZH105" s="149"/>
      <c r="SZI105" s="149"/>
      <c r="SZJ105" s="149"/>
      <c r="SZK105" s="149"/>
      <c r="SZL105" s="149"/>
      <c r="SZM105" s="149"/>
      <c r="SZN105" s="149"/>
      <c r="SZO105" s="149"/>
      <c r="SZP105" s="149"/>
      <c r="SZQ105" s="149"/>
      <c r="SZR105" s="149"/>
      <c r="SZS105" s="149"/>
      <c r="SZT105" s="149"/>
      <c r="SZU105" s="149"/>
      <c r="SZV105" s="149"/>
      <c r="SZW105" s="149"/>
      <c r="SZX105" s="149"/>
      <c r="SZY105" s="149"/>
      <c r="SZZ105" s="149"/>
      <c r="TAA105" s="149"/>
      <c r="TAB105" s="149"/>
      <c r="TAC105" s="149"/>
      <c r="TAD105" s="149"/>
      <c r="TAE105" s="149"/>
      <c r="TAF105" s="149"/>
      <c r="TAG105" s="149"/>
      <c r="TAH105" s="149"/>
      <c r="TAI105" s="149"/>
      <c r="TAJ105" s="149"/>
      <c r="TAK105" s="149"/>
      <c r="TAL105" s="149"/>
      <c r="TAM105" s="149"/>
      <c r="TAN105" s="149"/>
      <c r="TAO105" s="149"/>
      <c r="TAP105" s="149"/>
      <c r="TAQ105" s="149"/>
      <c r="TAR105" s="149"/>
      <c r="TAS105" s="149"/>
      <c r="TAT105" s="149"/>
      <c r="TAU105" s="149"/>
      <c r="TAV105" s="149"/>
      <c r="TAW105" s="149"/>
      <c r="TAX105" s="149"/>
      <c r="TAY105" s="149"/>
      <c r="TAZ105" s="149"/>
      <c r="TBA105" s="149"/>
      <c r="TBB105" s="149"/>
      <c r="TBC105" s="149"/>
      <c r="TBD105" s="149"/>
      <c r="TBE105" s="149"/>
      <c r="TBF105" s="149"/>
      <c r="TBG105" s="148"/>
      <c r="TBH105" s="149"/>
      <c r="TBI105" s="149"/>
      <c r="TBJ105" s="149"/>
      <c r="TBK105" s="149"/>
      <c r="TBL105" s="149"/>
      <c r="TBM105" s="149"/>
      <c r="TBN105" s="149"/>
      <c r="TBO105" s="149"/>
      <c r="TBP105" s="149"/>
      <c r="TBQ105" s="149"/>
      <c r="TBR105" s="149"/>
      <c r="TBS105" s="149"/>
      <c r="TBT105" s="149"/>
      <c r="TBU105" s="149"/>
      <c r="TBV105" s="149"/>
      <c r="TBW105" s="149"/>
      <c r="TBX105" s="149"/>
      <c r="TBY105" s="149"/>
      <c r="TBZ105" s="149"/>
      <c r="TCA105" s="149"/>
      <c r="TCB105" s="149"/>
      <c r="TCC105" s="149"/>
      <c r="TCD105" s="149"/>
      <c r="TCE105" s="149"/>
      <c r="TCF105" s="149"/>
      <c r="TCG105" s="149"/>
      <c r="TCH105" s="149"/>
      <c r="TCI105" s="149"/>
      <c r="TCJ105" s="149"/>
      <c r="TCK105" s="149"/>
      <c r="TCL105" s="149"/>
      <c r="TCM105" s="149"/>
      <c r="TCN105" s="149"/>
      <c r="TCO105" s="149"/>
      <c r="TCP105" s="149"/>
      <c r="TCQ105" s="149"/>
      <c r="TCR105" s="149"/>
      <c r="TCS105" s="149"/>
      <c r="TCT105" s="149"/>
      <c r="TCU105" s="149"/>
      <c r="TCV105" s="149"/>
      <c r="TCW105" s="149"/>
      <c r="TCX105" s="149"/>
      <c r="TCY105" s="149"/>
      <c r="TCZ105" s="149"/>
      <c r="TDA105" s="149"/>
      <c r="TDB105" s="149"/>
      <c r="TDC105" s="149"/>
      <c r="TDD105" s="149"/>
      <c r="TDE105" s="149"/>
      <c r="TDF105" s="149"/>
      <c r="TDG105" s="149"/>
      <c r="TDH105" s="149"/>
      <c r="TDI105" s="149"/>
      <c r="TDJ105" s="149"/>
      <c r="TDK105" s="149"/>
      <c r="TDL105" s="149"/>
      <c r="TDM105" s="149"/>
      <c r="TDN105" s="149"/>
      <c r="TDO105" s="149"/>
      <c r="TDP105" s="149"/>
      <c r="TDQ105" s="148"/>
      <c r="TDR105" s="149"/>
      <c r="TDS105" s="149"/>
      <c r="TDT105" s="149"/>
      <c r="TDU105" s="149"/>
      <c r="TDV105" s="149"/>
      <c r="TDW105" s="149"/>
      <c r="TDX105" s="149"/>
      <c r="TDY105" s="149"/>
      <c r="TDZ105" s="149"/>
      <c r="TEA105" s="149"/>
      <c r="TEB105" s="149"/>
      <c r="TEC105" s="149"/>
      <c r="TED105" s="149"/>
      <c r="TEE105" s="149"/>
      <c r="TEF105" s="149"/>
      <c r="TEG105" s="149"/>
      <c r="TEH105" s="149"/>
      <c r="TEI105" s="149"/>
      <c r="TEJ105" s="149"/>
      <c r="TEK105" s="149"/>
      <c r="TEL105" s="149"/>
      <c r="TEM105" s="149"/>
      <c r="TEN105" s="149"/>
      <c r="TEO105" s="149"/>
      <c r="TEP105" s="149"/>
      <c r="TEQ105" s="149"/>
      <c r="TER105" s="149"/>
      <c r="TES105" s="149"/>
      <c r="TET105" s="149"/>
      <c r="TEU105" s="149"/>
      <c r="TEV105" s="149"/>
      <c r="TEW105" s="149"/>
      <c r="TEX105" s="149"/>
      <c r="TEY105" s="149"/>
      <c r="TEZ105" s="149"/>
      <c r="TFA105" s="149"/>
      <c r="TFB105" s="149"/>
      <c r="TFC105" s="149"/>
      <c r="TFD105" s="149"/>
      <c r="TFE105" s="149"/>
      <c r="TFF105" s="149"/>
      <c r="TFG105" s="149"/>
      <c r="TFH105" s="149"/>
      <c r="TFI105" s="149"/>
      <c r="TFJ105" s="149"/>
      <c r="TFK105" s="149"/>
      <c r="TFL105" s="149"/>
      <c r="TFM105" s="149"/>
      <c r="TFN105" s="149"/>
      <c r="TFO105" s="149"/>
      <c r="TFP105" s="149"/>
      <c r="TFQ105" s="149"/>
      <c r="TFR105" s="149"/>
      <c r="TFS105" s="149"/>
      <c r="TFT105" s="149"/>
      <c r="TFU105" s="149"/>
      <c r="TFV105" s="149"/>
      <c r="TFW105" s="149"/>
      <c r="TFX105" s="149"/>
      <c r="TFY105" s="149"/>
      <c r="TFZ105" s="149"/>
      <c r="TGA105" s="148"/>
      <c r="TGB105" s="149"/>
      <c r="TGC105" s="149"/>
      <c r="TGD105" s="149"/>
      <c r="TGE105" s="149"/>
      <c r="TGF105" s="149"/>
      <c r="TGG105" s="149"/>
      <c r="TGH105" s="149"/>
      <c r="TGI105" s="149"/>
      <c r="TGJ105" s="149"/>
      <c r="TGK105" s="149"/>
      <c r="TGL105" s="149"/>
      <c r="TGM105" s="149"/>
      <c r="TGN105" s="149"/>
      <c r="TGO105" s="149"/>
      <c r="TGP105" s="149"/>
      <c r="TGQ105" s="149"/>
      <c r="TGR105" s="149"/>
      <c r="TGS105" s="149"/>
      <c r="TGT105" s="149"/>
      <c r="TGU105" s="149"/>
      <c r="TGV105" s="149"/>
      <c r="TGW105" s="149"/>
      <c r="TGX105" s="149"/>
      <c r="TGY105" s="149"/>
      <c r="TGZ105" s="149"/>
      <c r="THA105" s="149"/>
      <c r="THB105" s="149"/>
      <c r="THC105" s="149"/>
      <c r="THD105" s="149"/>
      <c r="THE105" s="149"/>
      <c r="THF105" s="149"/>
      <c r="THG105" s="149"/>
      <c r="THH105" s="149"/>
      <c r="THI105" s="149"/>
      <c r="THJ105" s="149"/>
      <c r="THK105" s="149"/>
      <c r="THL105" s="149"/>
      <c r="THM105" s="149"/>
      <c r="THN105" s="149"/>
      <c r="THO105" s="149"/>
      <c r="THP105" s="149"/>
      <c r="THQ105" s="149"/>
      <c r="THR105" s="149"/>
      <c r="THS105" s="149"/>
      <c r="THT105" s="149"/>
      <c r="THU105" s="149"/>
      <c r="THV105" s="149"/>
      <c r="THW105" s="149"/>
      <c r="THX105" s="149"/>
      <c r="THY105" s="149"/>
      <c r="THZ105" s="149"/>
      <c r="TIA105" s="149"/>
      <c r="TIB105" s="149"/>
      <c r="TIC105" s="149"/>
      <c r="TID105" s="149"/>
      <c r="TIE105" s="149"/>
      <c r="TIF105" s="149"/>
      <c r="TIG105" s="149"/>
      <c r="TIH105" s="149"/>
      <c r="TII105" s="149"/>
      <c r="TIJ105" s="149"/>
      <c r="TIK105" s="148"/>
      <c r="TIL105" s="149"/>
      <c r="TIM105" s="149"/>
      <c r="TIN105" s="149"/>
      <c r="TIO105" s="149"/>
      <c r="TIP105" s="149"/>
      <c r="TIQ105" s="149"/>
      <c r="TIR105" s="149"/>
      <c r="TIS105" s="149"/>
      <c r="TIT105" s="149"/>
      <c r="TIU105" s="149"/>
      <c r="TIV105" s="149"/>
      <c r="TIW105" s="149"/>
      <c r="TIX105" s="149"/>
      <c r="TIY105" s="149"/>
      <c r="TIZ105" s="149"/>
      <c r="TJA105" s="149"/>
      <c r="TJB105" s="149"/>
      <c r="TJC105" s="149"/>
      <c r="TJD105" s="149"/>
      <c r="TJE105" s="149"/>
      <c r="TJF105" s="149"/>
      <c r="TJG105" s="149"/>
      <c r="TJH105" s="149"/>
      <c r="TJI105" s="149"/>
      <c r="TJJ105" s="149"/>
      <c r="TJK105" s="149"/>
      <c r="TJL105" s="149"/>
      <c r="TJM105" s="149"/>
      <c r="TJN105" s="149"/>
      <c r="TJO105" s="149"/>
      <c r="TJP105" s="149"/>
      <c r="TJQ105" s="149"/>
      <c r="TJR105" s="149"/>
      <c r="TJS105" s="149"/>
      <c r="TJT105" s="149"/>
      <c r="TJU105" s="149"/>
      <c r="TJV105" s="149"/>
      <c r="TJW105" s="149"/>
      <c r="TJX105" s="149"/>
      <c r="TJY105" s="149"/>
      <c r="TJZ105" s="149"/>
      <c r="TKA105" s="149"/>
      <c r="TKB105" s="149"/>
      <c r="TKC105" s="149"/>
      <c r="TKD105" s="149"/>
      <c r="TKE105" s="149"/>
      <c r="TKF105" s="149"/>
      <c r="TKG105" s="149"/>
      <c r="TKH105" s="149"/>
      <c r="TKI105" s="149"/>
      <c r="TKJ105" s="149"/>
      <c r="TKK105" s="149"/>
      <c r="TKL105" s="149"/>
      <c r="TKM105" s="149"/>
      <c r="TKN105" s="149"/>
      <c r="TKO105" s="149"/>
      <c r="TKP105" s="149"/>
      <c r="TKQ105" s="149"/>
      <c r="TKR105" s="149"/>
      <c r="TKS105" s="149"/>
      <c r="TKT105" s="149"/>
      <c r="TKU105" s="148"/>
      <c r="TKV105" s="149"/>
      <c r="TKW105" s="149"/>
      <c r="TKX105" s="149"/>
      <c r="TKY105" s="149"/>
      <c r="TKZ105" s="149"/>
      <c r="TLA105" s="149"/>
      <c r="TLB105" s="149"/>
      <c r="TLC105" s="149"/>
      <c r="TLD105" s="149"/>
      <c r="TLE105" s="149"/>
      <c r="TLF105" s="149"/>
      <c r="TLG105" s="149"/>
      <c r="TLH105" s="149"/>
      <c r="TLI105" s="149"/>
      <c r="TLJ105" s="149"/>
      <c r="TLK105" s="149"/>
      <c r="TLL105" s="149"/>
      <c r="TLM105" s="149"/>
      <c r="TLN105" s="149"/>
      <c r="TLO105" s="149"/>
      <c r="TLP105" s="149"/>
      <c r="TLQ105" s="149"/>
      <c r="TLR105" s="149"/>
      <c r="TLS105" s="149"/>
      <c r="TLT105" s="149"/>
      <c r="TLU105" s="149"/>
      <c r="TLV105" s="149"/>
      <c r="TLW105" s="149"/>
      <c r="TLX105" s="149"/>
      <c r="TLY105" s="149"/>
      <c r="TLZ105" s="149"/>
      <c r="TMA105" s="149"/>
      <c r="TMB105" s="149"/>
      <c r="TMC105" s="149"/>
      <c r="TMD105" s="149"/>
      <c r="TME105" s="149"/>
      <c r="TMF105" s="149"/>
      <c r="TMG105" s="149"/>
      <c r="TMH105" s="149"/>
      <c r="TMI105" s="149"/>
      <c r="TMJ105" s="149"/>
      <c r="TMK105" s="149"/>
      <c r="TML105" s="149"/>
      <c r="TMM105" s="149"/>
      <c r="TMN105" s="149"/>
      <c r="TMO105" s="149"/>
      <c r="TMP105" s="149"/>
      <c r="TMQ105" s="149"/>
      <c r="TMR105" s="149"/>
      <c r="TMS105" s="149"/>
      <c r="TMT105" s="149"/>
      <c r="TMU105" s="149"/>
      <c r="TMV105" s="149"/>
      <c r="TMW105" s="149"/>
      <c r="TMX105" s="149"/>
      <c r="TMY105" s="149"/>
      <c r="TMZ105" s="149"/>
      <c r="TNA105" s="149"/>
      <c r="TNB105" s="149"/>
      <c r="TNC105" s="149"/>
      <c r="TND105" s="149"/>
      <c r="TNE105" s="148"/>
      <c r="TNF105" s="149"/>
      <c r="TNG105" s="149"/>
      <c r="TNH105" s="149"/>
      <c r="TNI105" s="149"/>
      <c r="TNJ105" s="149"/>
      <c r="TNK105" s="149"/>
      <c r="TNL105" s="149"/>
      <c r="TNM105" s="149"/>
      <c r="TNN105" s="149"/>
      <c r="TNO105" s="149"/>
      <c r="TNP105" s="149"/>
      <c r="TNQ105" s="149"/>
      <c r="TNR105" s="149"/>
      <c r="TNS105" s="149"/>
      <c r="TNT105" s="149"/>
      <c r="TNU105" s="149"/>
      <c r="TNV105" s="149"/>
      <c r="TNW105" s="149"/>
      <c r="TNX105" s="149"/>
      <c r="TNY105" s="149"/>
      <c r="TNZ105" s="149"/>
      <c r="TOA105" s="149"/>
      <c r="TOB105" s="149"/>
      <c r="TOC105" s="149"/>
      <c r="TOD105" s="149"/>
      <c r="TOE105" s="149"/>
      <c r="TOF105" s="149"/>
      <c r="TOG105" s="149"/>
      <c r="TOH105" s="149"/>
      <c r="TOI105" s="149"/>
      <c r="TOJ105" s="149"/>
      <c r="TOK105" s="149"/>
      <c r="TOL105" s="149"/>
      <c r="TOM105" s="149"/>
      <c r="TON105" s="149"/>
      <c r="TOO105" s="149"/>
      <c r="TOP105" s="149"/>
      <c r="TOQ105" s="149"/>
      <c r="TOR105" s="149"/>
      <c r="TOS105" s="149"/>
      <c r="TOT105" s="149"/>
      <c r="TOU105" s="149"/>
      <c r="TOV105" s="149"/>
      <c r="TOW105" s="149"/>
      <c r="TOX105" s="149"/>
      <c r="TOY105" s="149"/>
      <c r="TOZ105" s="149"/>
      <c r="TPA105" s="149"/>
      <c r="TPB105" s="149"/>
      <c r="TPC105" s="149"/>
      <c r="TPD105" s="149"/>
      <c r="TPE105" s="149"/>
      <c r="TPF105" s="149"/>
      <c r="TPG105" s="149"/>
      <c r="TPH105" s="149"/>
      <c r="TPI105" s="149"/>
      <c r="TPJ105" s="149"/>
      <c r="TPK105" s="149"/>
      <c r="TPL105" s="149"/>
      <c r="TPM105" s="149"/>
      <c r="TPN105" s="149"/>
      <c r="TPO105" s="148"/>
      <c r="TPP105" s="149"/>
      <c r="TPQ105" s="149"/>
      <c r="TPR105" s="149"/>
      <c r="TPS105" s="149"/>
      <c r="TPT105" s="149"/>
      <c r="TPU105" s="149"/>
      <c r="TPV105" s="149"/>
      <c r="TPW105" s="149"/>
      <c r="TPX105" s="149"/>
      <c r="TPY105" s="149"/>
      <c r="TPZ105" s="149"/>
      <c r="TQA105" s="149"/>
      <c r="TQB105" s="149"/>
      <c r="TQC105" s="149"/>
      <c r="TQD105" s="149"/>
      <c r="TQE105" s="149"/>
      <c r="TQF105" s="149"/>
      <c r="TQG105" s="149"/>
      <c r="TQH105" s="149"/>
      <c r="TQI105" s="149"/>
      <c r="TQJ105" s="149"/>
      <c r="TQK105" s="149"/>
      <c r="TQL105" s="149"/>
      <c r="TQM105" s="149"/>
      <c r="TQN105" s="149"/>
      <c r="TQO105" s="149"/>
      <c r="TQP105" s="149"/>
      <c r="TQQ105" s="149"/>
      <c r="TQR105" s="149"/>
      <c r="TQS105" s="149"/>
      <c r="TQT105" s="149"/>
      <c r="TQU105" s="149"/>
      <c r="TQV105" s="149"/>
      <c r="TQW105" s="149"/>
      <c r="TQX105" s="149"/>
      <c r="TQY105" s="149"/>
      <c r="TQZ105" s="149"/>
      <c r="TRA105" s="149"/>
      <c r="TRB105" s="149"/>
      <c r="TRC105" s="149"/>
      <c r="TRD105" s="149"/>
      <c r="TRE105" s="149"/>
      <c r="TRF105" s="149"/>
      <c r="TRG105" s="149"/>
      <c r="TRH105" s="149"/>
      <c r="TRI105" s="149"/>
      <c r="TRJ105" s="149"/>
      <c r="TRK105" s="149"/>
      <c r="TRL105" s="149"/>
      <c r="TRM105" s="149"/>
      <c r="TRN105" s="149"/>
      <c r="TRO105" s="149"/>
      <c r="TRP105" s="149"/>
      <c r="TRQ105" s="149"/>
      <c r="TRR105" s="149"/>
      <c r="TRS105" s="149"/>
      <c r="TRT105" s="149"/>
      <c r="TRU105" s="149"/>
      <c r="TRV105" s="149"/>
      <c r="TRW105" s="149"/>
      <c r="TRX105" s="149"/>
      <c r="TRY105" s="148"/>
      <c r="TRZ105" s="149"/>
      <c r="TSA105" s="149"/>
      <c r="TSB105" s="149"/>
      <c r="TSC105" s="149"/>
      <c r="TSD105" s="149"/>
      <c r="TSE105" s="149"/>
      <c r="TSF105" s="149"/>
      <c r="TSG105" s="149"/>
      <c r="TSH105" s="149"/>
      <c r="TSI105" s="149"/>
      <c r="TSJ105" s="149"/>
      <c r="TSK105" s="149"/>
      <c r="TSL105" s="149"/>
      <c r="TSM105" s="149"/>
      <c r="TSN105" s="149"/>
      <c r="TSO105" s="149"/>
      <c r="TSP105" s="149"/>
      <c r="TSQ105" s="149"/>
      <c r="TSR105" s="149"/>
      <c r="TSS105" s="149"/>
      <c r="TST105" s="149"/>
      <c r="TSU105" s="149"/>
      <c r="TSV105" s="149"/>
      <c r="TSW105" s="149"/>
      <c r="TSX105" s="149"/>
      <c r="TSY105" s="149"/>
      <c r="TSZ105" s="149"/>
      <c r="TTA105" s="149"/>
      <c r="TTB105" s="149"/>
      <c r="TTC105" s="149"/>
      <c r="TTD105" s="149"/>
      <c r="TTE105" s="149"/>
      <c r="TTF105" s="149"/>
      <c r="TTG105" s="149"/>
      <c r="TTH105" s="149"/>
      <c r="TTI105" s="149"/>
      <c r="TTJ105" s="149"/>
      <c r="TTK105" s="149"/>
      <c r="TTL105" s="149"/>
      <c r="TTM105" s="149"/>
      <c r="TTN105" s="149"/>
      <c r="TTO105" s="149"/>
      <c r="TTP105" s="149"/>
      <c r="TTQ105" s="149"/>
      <c r="TTR105" s="149"/>
      <c r="TTS105" s="149"/>
      <c r="TTT105" s="149"/>
      <c r="TTU105" s="149"/>
      <c r="TTV105" s="149"/>
      <c r="TTW105" s="149"/>
      <c r="TTX105" s="149"/>
      <c r="TTY105" s="149"/>
      <c r="TTZ105" s="149"/>
      <c r="TUA105" s="149"/>
      <c r="TUB105" s="149"/>
      <c r="TUC105" s="149"/>
      <c r="TUD105" s="149"/>
      <c r="TUE105" s="149"/>
      <c r="TUF105" s="149"/>
      <c r="TUG105" s="149"/>
      <c r="TUH105" s="149"/>
      <c r="TUI105" s="148"/>
      <c r="TUJ105" s="149"/>
      <c r="TUK105" s="149"/>
      <c r="TUL105" s="149"/>
      <c r="TUM105" s="149"/>
      <c r="TUN105" s="149"/>
      <c r="TUO105" s="149"/>
      <c r="TUP105" s="149"/>
      <c r="TUQ105" s="149"/>
      <c r="TUR105" s="149"/>
      <c r="TUS105" s="149"/>
      <c r="TUT105" s="149"/>
      <c r="TUU105" s="149"/>
      <c r="TUV105" s="149"/>
      <c r="TUW105" s="149"/>
      <c r="TUX105" s="149"/>
      <c r="TUY105" s="149"/>
      <c r="TUZ105" s="149"/>
      <c r="TVA105" s="149"/>
      <c r="TVB105" s="149"/>
      <c r="TVC105" s="149"/>
      <c r="TVD105" s="149"/>
      <c r="TVE105" s="149"/>
      <c r="TVF105" s="149"/>
      <c r="TVG105" s="149"/>
      <c r="TVH105" s="149"/>
      <c r="TVI105" s="149"/>
      <c r="TVJ105" s="149"/>
      <c r="TVK105" s="149"/>
      <c r="TVL105" s="149"/>
      <c r="TVM105" s="149"/>
      <c r="TVN105" s="149"/>
      <c r="TVO105" s="149"/>
      <c r="TVP105" s="149"/>
      <c r="TVQ105" s="149"/>
      <c r="TVR105" s="149"/>
      <c r="TVS105" s="149"/>
      <c r="TVT105" s="149"/>
      <c r="TVU105" s="149"/>
      <c r="TVV105" s="149"/>
      <c r="TVW105" s="149"/>
      <c r="TVX105" s="149"/>
      <c r="TVY105" s="149"/>
      <c r="TVZ105" s="149"/>
      <c r="TWA105" s="149"/>
      <c r="TWB105" s="149"/>
      <c r="TWC105" s="149"/>
      <c r="TWD105" s="149"/>
      <c r="TWE105" s="149"/>
      <c r="TWF105" s="149"/>
      <c r="TWG105" s="149"/>
      <c r="TWH105" s="149"/>
      <c r="TWI105" s="149"/>
      <c r="TWJ105" s="149"/>
      <c r="TWK105" s="149"/>
      <c r="TWL105" s="149"/>
      <c r="TWM105" s="149"/>
      <c r="TWN105" s="149"/>
      <c r="TWO105" s="149"/>
      <c r="TWP105" s="149"/>
      <c r="TWQ105" s="149"/>
      <c r="TWR105" s="149"/>
      <c r="TWS105" s="148"/>
      <c r="TWT105" s="149"/>
      <c r="TWU105" s="149"/>
      <c r="TWV105" s="149"/>
      <c r="TWW105" s="149"/>
      <c r="TWX105" s="149"/>
      <c r="TWY105" s="149"/>
      <c r="TWZ105" s="149"/>
      <c r="TXA105" s="149"/>
      <c r="TXB105" s="149"/>
      <c r="TXC105" s="149"/>
      <c r="TXD105" s="149"/>
      <c r="TXE105" s="149"/>
      <c r="TXF105" s="149"/>
      <c r="TXG105" s="149"/>
      <c r="TXH105" s="149"/>
      <c r="TXI105" s="149"/>
      <c r="TXJ105" s="149"/>
      <c r="TXK105" s="149"/>
      <c r="TXL105" s="149"/>
      <c r="TXM105" s="149"/>
      <c r="TXN105" s="149"/>
      <c r="TXO105" s="149"/>
      <c r="TXP105" s="149"/>
      <c r="TXQ105" s="149"/>
      <c r="TXR105" s="149"/>
      <c r="TXS105" s="149"/>
      <c r="TXT105" s="149"/>
      <c r="TXU105" s="149"/>
      <c r="TXV105" s="149"/>
      <c r="TXW105" s="149"/>
      <c r="TXX105" s="149"/>
      <c r="TXY105" s="149"/>
      <c r="TXZ105" s="149"/>
      <c r="TYA105" s="149"/>
      <c r="TYB105" s="149"/>
      <c r="TYC105" s="149"/>
      <c r="TYD105" s="149"/>
      <c r="TYE105" s="149"/>
      <c r="TYF105" s="149"/>
      <c r="TYG105" s="149"/>
      <c r="TYH105" s="149"/>
      <c r="TYI105" s="149"/>
      <c r="TYJ105" s="149"/>
      <c r="TYK105" s="149"/>
      <c r="TYL105" s="149"/>
      <c r="TYM105" s="149"/>
      <c r="TYN105" s="149"/>
      <c r="TYO105" s="149"/>
      <c r="TYP105" s="149"/>
      <c r="TYQ105" s="149"/>
      <c r="TYR105" s="149"/>
      <c r="TYS105" s="149"/>
      <c r="TYT105" s="149"/>
      <c r="TYU105" s="149"/>
      <c r="TYV105" s="149"/>
      <c r="TYW105" s="149"/>
      <c r="TYX105" s="149"/>
      <c r="TYY105" s="149"/>
      <c r="TYZ105" s="149"/>
      <c r="TZA105" s="149"/>
      <c r="TZB105" s="149"/>
      <c r="TZC105" s="148"/>
      <c r="TZD105" s="149"/>
      <c r="TZE105" s="149"/>
      <c r="TZF105" s="149"/>
      <c r="TZG105" s="149"/>
      <c r="TZH105" s="149"/>
      <c r="TZI105" s="149"/>
      <c r="TZJ105" s="149"/>
      <c r="TZK105" s="149"/>
      <c r="TZL105" s="149"/>
      <c r="TZM105" s="149"/>
      <c r="TZN105" s="149"/>
      <c r="TZO105" s="149"/>
      <c r="TZP105" s="149"/>
      <c r="TZQ105" s="149"/>
      <c r="TZR105" s="149"/>
      <c r="TZS105" s="149"/>
      <c r="TZT105" s="149"/>
      <c r="TZU105" s="149"/>
      <c r="TZV105" s="149"/>
      <c r="TZW105" s="149"/>
      <c r="TZX105" s="149"/>
      <c r="TZY105" s="149"/>
      <c r="TZZ105" s="149"/>
      <c r="UAA105" s="149"/>
      <c r="UAB105" s="149"/>
      <c r="UAC105" s="149"/>
      <c r="UAD105" s="149"/>
      <c r="UAE105" s="149"/>
      <c r="UAF105" s="149"/>
      <c r="UAG105" s="149"/>
      <c r="UAH105" s="149"/>
      <c r="UAI105" s="149"/>
      <c r="UAJ105" s="149"/>
      <c r="UAK105" s="149"/>
      <c r="UAL105" s="149"/>
      <c r="UAM105" s="149"/>
      <c r="UAN105" s="149"/>
      <c r="UAO105" s="149"/>
      <c r="UAP105" s="149"/>
      <c r="UAQ105" s="149"/>
      <c r="UAR105" s="149"/>
      <c r="UAS105" s="149"/>
      <c r="UAT105" s="149"/>
      <c r="UAU105" s="149"/>
      <c r="UAV105" s="149"/>
      <c r="UAW105" s="149"/>
      <c r="UAX105" s="149"/>
      <c r="UAY105" s="149"/>
      <c r="UAZ105" s="149"/>
      <c r="UBA105" s="149"/>
      <c r="UBB105" s="149"/>
      <c r="UBC105" s="149"/>
      <c r="UBD105" s="149"/>
      <c r="UBE105" s="149"/>
      <c r="UBF105" s="149"/>
      <c r="UBG105" s="149"/>
      <c r="UBH105" s="149"/>
      <c r="UBI105" s="149"/>
      <c r="UBJ105" s="149"/>
      <c r="UBK105" s="149"/>
      <c r="UBL105" s="149"/>
      <c r="UBM105" s="148"/>
      <c r="UBN105" s="149"/>
      <c r="UBO105" s="149"/>
      <c r="UBP105" s="149"/>
      <c r="UBQ105" s="149"/>
      <c r="UBR105" s="149"/>
      <c r="UBS105" s="149"/>
      <c r="UBT105" s="149"/>
      <c r="UBU105" s="149"/>
      <c r="UBV105" s="149"/>
      <c r="UBW105" s="149"/>
      <c r="UBX105" s="149"/>
      <c r="UBY105" s="149"/>
      <c r="UBZ105" s="149"/>
      <c r="UCA105" s="149"/>
      <c r="UCB105" s="149"/>
      <c r="UCC105" s="149"/>
      <c r="UCD105" s="149"/>
      <c r="UCE105" s="149"/>
      <c r="UCF105" s="149"/>
      <c r="UCG105" s="149"/>
      <c r="UCH105" s="149"/>
      <c r="UCI105" s="149"/>
      <c r="UCJ105" s="149"/>
      <c r="UCK105" s="149"/>
      <c r="UCL105" s="149"/>
      <c r="UCM105" s="149"/>
      <c r="UCN105" s="149"/>
      <c r="UCO105" s="149"/>
      <c r="UCP105" s="149"/>
      <c r="UCQ105" s="149"/>
      <c r="UCR105" s="149"/>
      <c r="UCS105" s="149"/>
      <c r="UCT105" s="149"/>
      <c r="UCU105" s="149"/>
      <c r="UCV105" s="149"/>
      <c r="UCW105" s="149"/>
      <c r="UCX105" s="149"/>
      <c r="UCY105" s="149"/>
      <c r="UCZ105" s="149"/>
      <c r="UDA105" s="149"/>
      <c r="UDB105" s="149"/>
      <c r="UDC105" s="149"/>
      <c r="UDD105" s="149"/>
      <c r="UDE105" s="149"/>
      <c r="UDF105" s="149"/>
      <c r="UDG105" s="149"/>
      <c r="UDH105" s="149"/>
      <c r="UDI105" s="149"/>
      <c r="UDJ105" s="149"/>
      <c r="UDK105" s="149"/>
      <c r="UDL105" s="149"/>
      <c r="UDM105" s="149"/>
      <c r="UDN105" s="149"/>
      <c r="UDO105" s="149"/>
      <c r="UDP105" s="149"/>
      <c r="UDQ105" s="149"/>
      <c r="UDR105" s="149"/>
      <c r="UDS105" s="149"/>
      <c r="UDT105" s="149"/>
      <c r="UDU105" s="149"/>
      <c r="UDV105" s="149"/>
      <c r="UDW105" s="148"/>
      <c r="UDX105" s="149"/>
      <c r="UDY105" s="149"/>
      <c r="UDZ105" s="149"/>
      <c r="UEA105" s="149"/>
      <c r="UEB105" s="149"/>
      <c r="UEC105" s="149"/>
      <c r="UED105" s="149"/>
      <c r="UEE105" s="149"/>
      <c r="UEF105" s="149"/>
      <c r="UEG105" s="149"/>
      <c r="UEH105" s="149"/>
      <c r="UEI105" s="149"/>
      <c r="UEJ105" s="149"/>
      <c r="UEK105" s="149"/>
      <c r="UEL105" s="149"/>
      <c r="UEM105" s="149"/>
      <c r="UEN105" s="149"/>
      <c r="UEO105" s="149"/>
      <c r="UEP105" s="149"/>
      <c r="UEQ105" s="149"/>
      <c r="UER105" s="149"/>
      <c r="UES105" s="149"/>
      <c r="UET105" s="149"/>
      <c r="UEU105" s="149"/>
      <c r="UEV105" s="149"/>
      <c r="UEW105" s="149"/>
      <c r="UEX105" s="149"/>
      <c r="UEY105" s="149"/>
      <c r="UEZ105" s="149"/>
      <c r="UFA105" s="149"/>
      <c r="UFB105" s="149"/>
      <c r="UFC105" s="149"/>
      <c r="UFD105" s="149"/>
      <c r="UFE105" s="149"/>
      <c r="UFF105" s="149"/>
      <c r="UFG105" s="149"/>
      <c r="UFH105" s="149"/>
      <c r="UFI105" s="149"/>
      <c r="UFJ105" s="149"/>
      <c r="UFK105" s="149"/>
      <c r="UFL105" s="149"/>
      <c r="UFM105" s="149"/>
      <c r="UFN105" s="149"/>
      <c r="UFO105" s="149"/>
      <c r="UFP105" s="149"/>
      <c r="UFQ105" s="149"/>
      <c r="UFR105" s="149"/>
      <c r="UFS105" s="149"/>
      <c r="UFT105" s="149"/>
      <c r="UFU105" s="149"/>
      <c r="UFV105" s="149"/>
      <c r="UFW105" s="149"/>
      <c r="UFX105" s="149"/>
      <c r="UFY105" s="149"/>
      <c r="UFZ105" s="149"/>
      <c r="UGA105" s="149"/>
      <c r="UGB105" s="149"/>
      <c r="UGC105" s="149"/>
      <c r="UGD105" s="149"/>
      <c r="UGE105" s="149"/>
      <c r="UGF105" s="149"/>
      <c r="UGG105" s="148"/>
      <c r="UGH105" s="149"/>
      <c r="UGI105" s="149"/>
      <c r="UGJ105" s="149"/>
      <c r="UGK105" s="149"/>
      <c r="UGL105" s="149"/>
      <c r="UGM105" s="149"/>
      <c r="UGN105" s="149"/>
      <c r="UGO105" s="149"/>
      <c r="UGP105" s="149"/>
      <c r="UGQ105" s="149"/>
      <c r="UGR105" s="149"/>
      <c r="UGS105" s="149"/>
      <c r="UGT105" s="149"/>
      <c r="UGU105" s="149"/>
      <c r="UGV105" s="149"/>
      <c r="UGW105" s="149"/>
      <c r="UGX105" s="149"/>
      <c r="UGY105" s="149"/>
      <c r="UGZ105" s="149"/>
      <c r="UHA105" s="149"/>
      <c r="UHB105" s="149"/>
      <c r="UHC105" s="149"/>
      <c r="UHD105" s="149"/>
      <c r="UHE105" s="149"/>
      <c r="UHF105" s="149"/>
      <c r="UHG105" s="149"/>
      <c r="UHH105" s="149"/>
      <c r="UHI105" s="149"/>
      <c r="UHJ105" s="149"/>
      <c r="UHK105" s="149"/>
      <c r="UHL105" s="149"/>
      <c r="UHM105" s="149"/>
      <c r="UHN105" s="149"/>
      <c r="UHO105" s="149"/>
      <c r="UHP105" s="149"/>
      <c r="UHQ105" s="149"/>
      <c r="UHR105" s="149"/>
      <c r="UHS105" s="149"/>
      <c r="UHT105" s="149"/>
      <c r="UHU105" s="149"/>
      <c r="UHV105" s="149"/>
      <c r="UHW105" s="149"/>
      <c r="UHX105" s="149"/>
      <c r="UHY105" s="149"/>
      <c r="UHZ105" s="149"/>
      <c r="UIA105" s="149"/>
      <c r="UIB105" s="149"/>
      <c r="UIC105" s="149"/>
      <c r="UID105" s="149"/>
      <c r="UIE105" s="149"/>
      <c r="UIF105" s="149"/>
      <c r="UIG105" s="149"/>
      <c r="UIH105" s="149"/>
      <c r="UII105" s="149"/>
      <c r="UIJ105" s="149"/>
      <c r="UIK105" s="149"/>
      <c r="UIL105" s="149"/>
      <c r="UIM105" s="149"/>
      <c r="UIN105" s="149"/>
      <c r="UIO105" s="149"/>
      <c r="UIP105" s="149"/>
      <c r="UIQ105" s="148"/>
      <c r="UIR105" s="149"/>
      <c r="UIS105" s="149"/>
      <c r="UIT105" s="149"/>
      <c r="UIU105" s="149"/>
      <c r="UIV105" s="149"/>
      <c r="UIW105" s="149"/>
      <c r="UIX105" s="149"/>
      <c r="UIY105" s="149"/>
      <c r="UIZ105" s="149"/>
      <c r="UJA105" s="149"/>
      <c r="UJB105" s="149"/>
      <c r="UJC105" s="149"/>
      <c r="UJD105" s="149"/>
      <c r="UJE105" s="149"/>
      <c r="UJF105" s="149"/>
      <c r="UJG105" s="149"/>
      <c r="UJH105" s="149"/>
      <c r="UJI105" s="149"/>
      <c r="UJJ105" s="149"/>
      <c r="UJK105" s="149"/>
      <c r="UJL105" s="149"/>
      <c r="UJM105" s="149"/>
      <c r="UJN105" s="149"/>
      <c r="UJO105" s="149"/>
      <c r="UJP105" s="149"/>
      <c r="UJQ105" s="149"/>
      <c r="UJR105" s="149"/>
      <c r="UJS105" s="149"/>
      <c r="UJT105" s="149"/>
      <c r="UJU105" s="149"/>
      <c r="UJV105" s="149"/>
      <c r="UJW105" s="149"/>
      <c r="UJX105" s="149"/>
      <c r="UJY105" s="149"/>
      <c r="UJZ105" s="149"/>
      <c r="UKA105" s="149"/>
      <c r="UKB105" s="149"/>
      <c r="UKC105" s="149"/>
      <c r="UKD105" s="149"/>
      <c r="UKE105" s="149"/>
      <c r="UKF105" s="149"/>
      <c r="UKG105" s="149"/>
      <c r="UKH105" s="149"/>
      <c r="UKI105" s="149"/>
      <c r="UKJ105" s="149"/>
      <c r="UKK105" s="149"/>
      <c r="UKL105" s="149"/>
      <c r="UKM105" s="149"/>
      <c r="UKN105" s="149"/>
      <c r="UKO105" s="149"/>
      <c r="UKP105" s="149"/>
      <c r="UKQ105" s="149"/>
      <c r="UKR105" s="149"/>
      <c r="UKS105" s="149"/>
      <c r="UKT105" s="149"/>
      <c r="UKU105" s="149"/>
      <c r="UKV105" s="149"/>
      <c r="UKW105" s="149"/>
      <c r="UKX105" s="149"/>
      <c r="UKY105" s="149"/>
      <c r="UKZ105" s="149"/>
      <c r="ULA105" s="148"/>
      <c r="ULB105" s="149"/>
      <c r="ULC105" s="149"/>
      <c r="ULD105" s="149"/>
      <c r="ULE105" s="149"/>
      <c r="ULF105" s="149"/>
      <c r="ULG105" s="149"/>
      <c r="ULH105" s="149"/>
      <c r="ULI105" s="149"/>
      <c r="ULJ105" s="149"/>
      <c r="ULK105" s="149"/>
      <c r="ULL105" s="149"/>
      <c r="ULM105" s="149"/>
      <c r="ULN105" s="149"/>
      <c r="ULO105" s="149"/>
      <c r="ULP105" s="149"/>
      <c r="ULQ105" s="149"/>
      <c r="ULR105" s="149"/>
      <c r="ULS105" s="149"/>
      <c r="ULT105" s="149"/>
      <c r="ULU105" s="149"/>
      <c r="ULV105" s="149"/>
      <c r="ULW105" s="149"/>
      <c r="ULX105" s="149"/>
      <c r="ULY105" s="149"/>
      <c r="ULZ105" s="149"/>
      <c r="UMA105" s="149"/>
      <c r="UMB105" s="149"/>
      <c r="UMC105" s="149"/>
      <c r="UMD105" s="149"/>
      <c r="UME105" s="149"/>
      <c r="UMF105" s="149"/>
      <c r="UMG105" s="149"/>
      <c r="UMH105" s="149"/>
      <c r="UMI105" s="149"/>
      <c r="UMJ105" s="149"/>
      <c r="UMK105" s="149"/>
      <c r="UML105" s="149"/>
      <c r="UMM105" s="149"/>
      <c r="UMN105" s="149"/>
      <c r="UMO105" s="149"/>
      <c r="UMP105" s="149"/>
      <c r="UMQ105" s="149"/>
      <c r="UMR105" s="149"/>
      <c r="UMS105" s="149"/>
      <c r="UMT105" s="149"/>
      <c r="UMU105" s="149"/>
      <c r="UMV105" s="149"/>
      <c r="UMW105" s="149"/>
      <c r="UMX105" s="149"/>
      <c r="UMY105" s="149"/>
      <c r="UMZ105" s="149"/>
      <c r="UNA105" s="149"/>
      <c r="UNB105" s="149"/>
      <c r="UNC105" s="149"/>
      <c r="UND105" s="149"/>
      <c r="UNE105" s="149"/>
      <c r="UNF105" s="149"/>
      <c r="UNG105" s="149"/>
      <c r="UNH105" s="149"/>
      <c r="UNI105" s="149"/>
      <c r="UNJ105" s="149"/>
      <c r="UNK105" s="148"/>
      <c r="UNL105" s="149"/>
      <c r="UNM105" s="149"/>
      <c r="UNN105" s="149"/>
      <c r="UNO105" s="149"/>
      <c r="UNP105" s="149"/>
      <c r="UNQ105" s="149"/>
      <c r="UNR105" s="149"/>
      <c r="UNS105" s="149"/>
      <c r="UNT105" s="149"/>
      <c r="UNU105" s="149"/>
      <c r="UNV105" s="149"/>
      <c r="UNW105" s="149"/>
      <c r="UNX105" s="149"/>
      <c r="UNY105" s="149"/>
      <c r="UNZ105" s="149"/>
      <c r="UOA105" s="149"/>
      <c r="UOB105" s="149"/>
      <c r="UOC105" s="149"/>
      <c r="UOD105" s="149"/>
      <c r="UOE105" s="149"/>
      <c r="UOF105" s="149"/>
      <c r="UOG105" s="149"/>
      <c r="UOH105" s="149"/>
      <c r="UOI105" s="149"/>
      <c r="UOJ105" s="149"/>
      <c r="UOK105" s="149"/>
      <c r="UOL105" s="149"/>
      <c r="UOM105" s="149"/>
      <c r="UON105" s="149"/>
      <c r="UOO105" s="149"/>
      <c r="UOP105" s="149"/>
      <c r="UOQ105" s="149"/>
      <c r="UOR105" s="149"/>
      <c r="UOS105" s="149"/>
      <c r="UOT105" s="149"/>
      <c r="UOU105" s="149"/>
      <c r="UOV105" s="149"/>
      <c r="UOW105" s="149"/>
      <c r="UOX105" s="149"/>
      <c r="UOY105" s="149"/>
      <c r="UOZ105" s="149"/>
      <c r="UPA105" s="149"/>
      <c r="UPB105" s="149"/>
      <c r="UPC105" s="149"/>
      <c r="UPD105" s="149"/>
      <c r="UPE105" s="149"/>
      <c r="UPF105" s="149"/>
      <c r="UPG105" s="149"/>
      <c r="UPH105" s="149"/>
      <c r="UPI105" s="149"/>
      <c r="UPJ105" s="149"/>
      <c r="UPK105" s="149"/>
      <c r="UPL105" s="149"/>
      <c r="UPM105" s="149"/>
      <c r="UPN105" s="149"/>
      <c r="UPO105" s="149"/>
      <c r="UPP105" s="149"/>
      <c r="UPQ105" s="149"/>
      <c r="UPR105" s="149"/>
      <c r="UPS105" s="149"/>
      <c r="UPT105" s="149"/>
      <c r="UPU105" s="148"/>
      <c r="UPV105" s="149"/>
      <c r="UPW105" s="149"/>
      <c r="UPX105" s="149"/>
      <c r="UPY105" s="149"/>
      <c r="UPZ105" s="149"/>
      <c r="UQA105" s="149"/>
      <c r="UQB105" s="149"/>
      <c r="UQC105" s="149"/>
      <c r="UQD105" s="149"/>
      <c r="UQE105" s="149"/>
      <c r="UQF105" s="149"/>
      <c r="UQG105" s="149"/>
      <c r="UQH105" s="149"/>
      <c r="UQI105" s="149"/>
      <c r="UQJ105" s="149"/>
      <c r="UQK105" s="149"/>
      <c r="UQL105" s="149"/>
      <c r="UQM105" s="149"/>
      <c r="UQN105" s="149"/>
      <c r="UQO105" s="149"/>
      <c r="UQP105" s="149"/>
      <c r="UQQ105" s="149"/>
      <c r="UQR105" s="149"/>
      <c r="UQS105" s="149"/>
      <c r="UQT105" s="149"/>
      <c r="UQU105" s="149"/>
      <c r="UQV105" s="149"/>
      <c r="UQW105" s="149"/>
      <c r="UQX105" s="149"/>
      <c r="UQY105" s="149"/>
      <c r="UQZ105" s="149"/>
      <c r="URA105" s="149"/>
      <c r="URB105" s="149"/>
      <c r="URC105" s="149"/>
      <c r="URD105" s="149"/>
      <c r="URE105" s="149"/>
      <c r="URF105" s="149"/>
      <c r="URG105" s="149"/>
      <c r="URH105" s="149"/>
      <c r="URI105" s="149"/>
      <c r="URJ105" s="149"/>
      <c r="URK105" s="149"/>
      <c r="URL105" s="149"/>
      <c r="URM105" s="149"/>
      <c r="URN105" s="149"/>
      <c r="URO105" s="149"/>
      <c r="URP105" s="149"/>
      <c r="URQ105" s="149"/>
      <c r="URR105" s="149"/>
      <c r="URS105" s="149"/>
      <c r="URT105" s="149"/>
      <c r="URU105" s="149"/>
      <c r="URV105" s="149"/>
      <c r="URW105" s="149"/>
      <c r="URX105" s="149"/>
      <c r="URY105" s="149"/>
      <c r="URZ105" s="149"/>
      <c r="USA105" s="149"/>
      <c r="USB105" s="149"/>
      <c r="USC105" s="149"/>
      <c r="USD105" s="149"/>
      <c r="USE105" s="148"/>
      <c r="USF105" s="149"/>
      <c r="USG105" s="149"/>
      <c r="USH105" s="149"/>
      <c r="USI105" s="149"/>
      <c r="USJ105" s="149"/>
      <c r="USK105" s="149"/>
      <c r="USL105" s="149"/>
      <c r="USM105" s="149"/>
      <c r="USN105" s="149"/>
      <c r="USO105" s="149"/>
      <c r="USP105" s="149"/>
      <c r="USQ105" s="149"/>
      <c r="USR105" s="149"/>
      <c r="USS105" s="149"/>
      <c r="UST105" s="149"/>
      <c r="USU105" s="149"/>
      <c r="USV105" s="149"/>
      <c r="USW105" s="149"/>
      <c r="USX105" s="149"/>
      <c r="USY105" s="149"/>
      <c r="USZ105" s="149"/>
      <c r="UTA105" s="149"/>
      <c r="UTB105" s="149"/>
      <c r="UTC105" s="149"/>
      <c r="UTD105" s="149"/>
      <c r="UTE105" s="149"/>
      <c r="UTF105" s="149"/>
      <c r="UTG105" s="149"/>
      <c r="UTH105" s="149"/>
      <c r="UTI105" s="149"/>
      <c r="UTJ105" s="149"/>
      <c r="UTK105" s="149"/>
      <c r="UTL105" s="149"/>
      <c r="UTM105" s="149"/>
      <c r="UTN105" s="149"/>
      <c r="UTO105" s="149"/>
      <c r="UTP105" s="149"/>
      <c r="UTQ105" s="149"/>
      <c r="UTR105" s="149"/>
      <c r="UTS105" s="149"/>
      <c r="UTT105" s="149"/>
      <c r="UTU105" s="149"/>
      <c r="UTV105" s="149"/>
      <c r="UTW105" s="149"/>
      <c r="UTX105" s="149"/>
      <c r="UTY105" s="149"/>
      <c r="UTZ105" s="149"/>
      <c r="UUA105" s="149"/>
      <c r="UUB105" s="149"/>
      <c r="UUC105" s="149"/>
      <c r="UUD105" s="149"/>
      <c r="UUE105" s="149"/>
      <c r="UUF105" s="149"/>
      <c r="UUG105" s="149"/>
      <c r="UUH105" s="149"/>
      <c r="UUI105" s="149"/>
      <c r="UUJ105" s="149"/>
      <c r="UUK105" s="149"/>
      <c r="UUL105" s="149"/>
      <c r="UUM105" s="149"/>
      <c r="UUN105" s="149"/>
      <c r="UUO105" s="148"/>
      <c r="UUP105" s="149"/>
      <c r="UUQ105" s="149"/>
      <c r="UUR105" s="149"/>
      <c r="UUS105" s="149"/>
      <c r="UUT105" s="149"/>
      <c r="UUU105" s="149"/>
      <c r="UUV105" s="149"/>
      <c r="UUW105" s="149"/>
      <c r="UUX105" s="149"/>
      <c r="UUY105" s="149"/>
      <c r="UUZ105" s="149"/>
      <c r="UVA105" s="149"/>
      <c r="UVB105" s="149"/>
      <c r="UVC105" s="149"/>
      <c r="UVD105" s="149"/>
      <c r="UVE105" s="149"/>
      <c r="UVF105" s="149"/>
      <c r="UVG105" s="149"/>
      <c r="UVH105" s="149"/>
      <c r="UVI105" s="149"/>
      <c r="UVJ105" s="149"/>
      <c r="UVK105" s="149"/>
      <c r="UVL105" s="149"/>
      <c r="UVM105" s="149"/>
      <c r="UVN105" s="149"/>
      <c r="UVO105" s="149"/>
      <c r="UVP105" s="149"/>
      <c r="UVQ105" s="149"/>
      <c r="UVR105" s="149"/>
      <c r="UVS105" s="149"/>
      <c r="UVT105" s="149"/>
      <c r="UVU105" s="149"/>
      <c r="UVV105" s="149"/>
      <c r="UVW105" s="149"/>
      <c r="UVX105" s="149"/>
      <c r="UVY105" s="149"/>
      <c r="UVZ105" s="149"/>
      <c r="UWA105" s="149"/>
      <c r="UWB105" s="149"/>
      <c r="UWC105" s="149"/>
      <c r="UWD105" s="149"/>
      <c r="UWE105" s="149"/>
      <c r="UWF105" s="149"/>
      <c r="UWG105" s="149"/>
      <c r="UWH105" s="149"/>
      <c r="UWI105" s="149"/>
      <c r="UWJ105" s="149"/>
      <c r="UWK105" s="149"/>
      <c r="UWL105" s="149"/>
      <c r="UWM105" s="149"/>
      <c r="UWN105" s="149"/>
      <c r="UWO105" s="149"/>
      <c r="UWP105" s="149"/>
      <c r="UWQ105" s="149"/>
      <c r="UWR105" s="149"/>
      <c r="UWS105" s="149"/>
      <c r="UWT105" s="149"/>
      <c r="UWU105" s="149"/>
      <c r="UWV105" s="149"/>
      <c r="UWW105" s="149"/>
      <c r="UWX105" s="149"/>
      <c r="UWY105" s="148"/>
      <c r="UWZ105" s="149"/>
      <c r="UXA105" s="149"/>
      <c r="UXB105" s="149"/>
      <c r="UXC105" s="149"/>
      <c r="UXD105" s="149"/>
      <c r="UXE105" s="149"/>
      <c r="UXF105" s="149"/>
      <c r="UXG105" s="149"/>
      <c r="UXH105" s="149"/>
      <c r="UXI105" s="149"/>
      <c r="UXJ105" s="149"/>
      <c r="UXK105" s="149"/>
      <c r="UXL105" s="149"/>
      <c r="UXM105" s="149"/>
      <c r="UXN105" s="149"/>
      <c r="UXO105" s="149"/>
      <c r="UXP105" s="149"/>
      <c r="UXQ105" s="149"/>
      <c r="UXR105" s="149"/>
      <c r="UXS105" s="149"/>
      <c r="UXT105" s="149"/>
      <c r="UXU105" s="149"/>
      <c r="UXV105" s="149"/>
      <c r="UXW105" s="149"/>
      <c r="UXX105" s="149"/>
      <c r="UXY105" s="149"/>
      <c r="UXZ105" s="149"/>
      <c r="UYA105" s="149"/>
      <c r="UYB105" s="149"/>
      <c r="UYC105" s="149"/>
      <c r="UYD105" s="149"/>
      <c r="UYE105" s="149"/>
      <c r="UYF105" s="149"/>
      <c r="UYG105" s="149"/>
      <c r="UYH105" s="149"/>
      <c r="UYI105" s="149"/>
      <c r="UYJ105" s="149"/>
      <c r="UYK105" s="149"/>
      <c r="UYL105" s="149"/>
      <c r="UYM105" s="149"/>
      <c r="UYN105" s="149"/>
      <c r="UYO105" s="149"/>
      <c r="UYP105" s="149"/>
      <c r="UYQ105" s="149"/>
      <c r="UYR105" s="149"/>
      <c r="UYS105" s="149"/>
      <c r="UYT105" s="149"/>
      <c r="UYU105" s="149"/>
      <c r="UYV105" s="149"/>
      <c r="UYW105" s="149"/>
      <c r="UYX105" s="149"/>
      <c r="UYY105" s="149"/>
      <c r="UYZ105" s="149"/>
      <c r="UZA105" s="149"/>
      <c r="UZB105" s="149"/>
      <c r="UZC105" s="149"/>
      <c r="UZD105" s="149"/>
      <c r="UZE105" s="149"/>
      <c r="UZF105" s="149"/>
      <c r="UZG105" s="149"/>
      <c r="UZH105" s="149"/>
      <c r="UZI105" s="148"/>
      <c r="UZJ105" s="149"/>
      <c r="UZK105" s="149"/>
      <c r="UZL105" s="149"/>
      <c r="UZM105" s="149"/>
      <c r="UZN105" s="149"/>
      <c r="UZO105" s="149"/>
      <c r="UZP105" s="149"/>
      <c r="UZQ105" s="149"/>
      <c r="UZR105" s="149"/>
      <c r="UZS105" s="149"/>
      <c r="UZT105" s="149"/>
      <c r="UZU105" s="149"/>
      <c r="UZV105" s="149"/>
      <c r="UZW105" s="149"/>
      <c r="UZX105" s="149"/>
      <c r="UZY105" s="149"/>
      <c r="UZZ105" s="149"/>
      <c r="VAA105" s="149"/>
      <c r="VAB105" s="149"/>
      <c r="VAC105" s="149"/>
      <c r="VAD105" s="149"/>
      <c r="VAE105" s="149"/>
      <c r="VAF105" s="149"/>
      <c r="VAG105" s="149"/>
      <c r="VAH105" s="149"/>
      <c r="VAI105" s="149"/>
      <c r="VAJ105" s="149"/>
      <c r="VAK105" s="149"/>
      <c r="VAL105" s="149"/>
      <c r="VAM105" s="149"/>
      <c r="VAN105" s="149"/>
      <c r="VAO105" s="149"/>
      <c r="VAP105" s="149"/>
      <c r="VAQ105" s="149"/>
      <c r="VAR105" s="149"/>
      <c r="VAS105" s="149"/>
      <c r="VAT105" s="149"/>
      <c r="VAU105" s="149"/>
      <c r="VAV105" s="149"/>
      <c r="VAW105" s="149"/>
      <c r="VAX105" s="149"/>
      <c r="VAY105" s="149"/>
      <c r="VAZ105" s="149"/>
      <c r="VBA105" s="149"/>
      <c r="VBB105" s="149"/>
      <c r="VBC105" s="149"/>
      <c r="VBD105" s="149"/>
      <c r="VBE105" s="149"/>
      <c r="VBF105" s="149"/>
      <c r="VBG105" s="149"/>
      <c r="VBH105" s="149"/>
      <c r="VBI105" s="149"/>
      <c r="VBJ105" s="149"/>
      <c r="VBK105" s="149"/>
      <c r="VBL105" s="149"/>
      <c r="VBM105" s="149"/>
      <c r="VBN105" s="149"/>
      <c r="VBO105" s="149"/>
      <c r="VBP105" s="149"/>
      <c r="VBQ105" s="149"/>
      <c r="VBR105" s="149"/>
      <c r="VBS105" s="148"/>
      <c r="VBT105" s="149"/>
      <c r="VBU105" s="149"/>
      <c r="VBV105" s="149"/>
      <c r="VBW105" s="149"/>
      <c r="VBX105" s="149"/>
      <c r="VBY105" s="149"/>
      <c r="VBZ105" s="149"/>
      <c r="VCA105" s="149"/>
      <c r="VCB105" s="149"/>
      <c r="VCC105" s="149"/>
      <c r="VCD105" s="149"/>
      <c r="VCE105" s="149"/>
      <c r="VCF105" s="149"/>
      <c r="VCG105" s="149"/>
      <c r="VCH105" s="149"/>
      <c r="VCI105" s="149"/>
      <c r="VCJ105" s="149"/>
      <c r="VCK105" s="149"/>
      <c r="VCL105" s="149"/>
      <c r="VCM105" s="149"/>
      <c r="VCN105" s="149"/>
      <c r="VCO105" s="149"/>
      <c r="VCP105" s="149"/>
      <c r="VCQ105" s="149"/>
      <c r="VCR105" s="149"/>
      <c r="VCS105" s="149"/>
      <c r="VCT105" s="149"/>
      <c r="VCU105" s="149"/>
      <c r="VCV105" s="149"/>
      <c r="VCW105" s="149"/>
      <c r="VCX105" s="149"/>
      <c r="VCY105" s="149"/>
      <c r="VCZ105" s="149"/>
      <c r="VDA105" s="149"/>
      <c r="VDB105" s="149"/>
      <c r="VDC105" s="149"/>
      <c r="VDD105" s="149"/>
      <c r="VDE105" s="149"/>
      <c r="VDF105" s="149"/>
      <c r="VDG105" s="149"/>
      <c r="VDH105" s="149"/>
      <c r="VDI105" s="149"/>
      <c r="VDJ105" s="149"/>
      <c r="VDK105" s="149"/>
      <c r="VDL105" s="149"/>
      <c r="VDM105" s="149"/>
      <c r="VDN105" s="149"/>
      <c r="VDO105" s="149"/>
      <c r="VDP105" s="149"/>
      <c r="VDQ105" s="149"/>
      <c r="VDR105" s="149"/>
      <c r="VDS105" s="149"/>
      <c r="VDT105" s="149"/>
      <c r="VDU105" s="149"/>
      <c r="VDV105" s="149"/>
      <c r="VDW105" s="149"/>
      <c r="VDX105" s="149"/>
      <c r="VDY105" s="149"/>
      <c r="VDZ105" s="149"/>
      <c r="VEA105" s="149"/>
      <c r="VEB105" s="149"/>
      <c r="VEC105" s="148"/>
      <c r="VED105" s="149"/>
      <c r="VEE105" s="149"/>
      <c r="VEF105" s="149"/>
      <c r="VEG105" s="149"/>
      <c r="VEH105" s="149"/>
      <c r="VEI105" s="149"/>
      <c r="VEJ105" s="149"/>
      <c r="VEK105" s="149"/>
      <c r="VEL105" s="149"/>
      <c r="VEM105" s="149"/>
      <c r="VEN105" s="149"/>
      <c r="VEO105" s="149"/>
      <c r="VEP105" s="149"/>
      <c r="VEQ105" s="149"/>
      <c r="VER105" s="149"/>
      <c r="VES105" s="149"/>
      <c r="VET105" s="149"/>
      <c r="VEU105" s="149"/>
      <c r="VEV105" s="149"/>
      <c r="VEW105" s="149"/>
      <c r="VEX105" s="149"/>
      <c r="VEY105" s="149"/>
      <c r="VEZ105" s="149"/>
      <c r="VFA105" s="149"/>
      <c r="VFB105" s="149"/>
      <c r="VFC105" s="149"/>
      <c r="VFD105" s="149"/>
      <c r="VFE105" s="149"/>
      <c r="VFF105" s="149"/>
      <c r="VFG105" s="149"/>
      <c r="VFH105" s="149"/>
      <c r="VFI105" s="149"/>
      <c r="VFJ105" s="149"/>
      <c r="VFK105" s="149"/>
      <c r="VFL105" s="149"/>
      <c r="VFM105" s="149"/>
      <c r="VFN105" s="149"/>
      <c r="VFO105" s="149"/>
      <c r="VFP105" s="149"/>
      <c r="VFQ105" s="149"/>
      <c r="VFR105" s="149"/>
      <c r="VFS105" s="149"/>
      <c r="VFT105" s="149"/>
      <c r="VFU105" s="149"/>
      <c r="VFV105" s="149"/>
      <c r="VFW105" s="149"/>
      <c r="VFX105" s="149"/>
      <c r="VFY105" s="149"/>
      <c r="VFZ105" s="149"/>
      <c r="VGA105" s="149"/>
      <c r="VGB105" s="149"/>
      <c r="VGC105" s="149"/>
      <c r="VGD105" s="149"/>
      <c r="VGE105" s="149"/>
      <c r="VGF105" s="149"/>
      <c r="VGG105" s="149"/>
      <c r="VGH105" s="149"/>
      <c r="VGI105" s="149"/>
      <c r="VGJ105" s="149"/>
      <c r="VGK105" s="149"/>
      <c r="VGL105" s="149"/>
      <c r="VGM105" s="148"/>
      <c r="VGN105" s="149"/>
      <c r="VGO105" s="149"/>
      <c r="VGP105" s="149"/>
      <c r="VGQ105" s="149"/>
      <c r="VGR105" s="149"/>
      <c r="VGS105" s="149"/>
      <c r="VGT105" s="149"/>
      <c r="VGU105" s="149"/>
      <c r="VGV105" s="149"/>
      <c r="VGW105" s="149"/>
      <c r="VGX105" s="149"/>
      <c r="VGY105" s="149"/>
      <c r="VGZ105" s="149"/>
      <c r="VHA105" s="149"/>
      <c r="VHB105" s="149"/>
      <c r="VHC105" s="149"/>
      <c r="VHD105" s="149"/>
      <c r="VHE105" s="149"/>
      <c r="VHF105" s="149"/>
      <c r="VHG105" s="149"/>
      <c r="VHH105" s="149"/>
      <c r="VHI105" s="149"/>
      <c r="VHJ105" s="149"/>
      <c r="VHK105" s="149"/>
      <c r="VHL105" s="149"/>
      <c r="VHM105" s="149"/>
      <c r="VHN105" s="149"/>
      <c r="VHO105" s="149"/>
      <c r="VHP105" s="149"/>
      <c r="VHQ105" s="149"/>
      <c r="VHR105" s="149"/>
      <c r="VHS105" s="149"/>
      <c r="VHT105" s="149"/>
      <c r="VHU105" s="149"/>
      <c r="VHV105" s="149"/>
      <c r="VHW105" s="149"/>
      <c r="VHX105" s="149"/>
      <c r="VHY105" s="149"/>
      <c r="VHZ105" s="149"/>
      <c r="VIA105" s="149"/>
      <c r="VIB105" s="149"/>
      <c r="VIC105" s="149"/>
      <c r="VID105" s="149"/>
      <c r="VIE105" s="149"/>
      <c r="VIF105" s="149"/>
      <c r="VIG105" s="149"/>
      <c r="VIH105" s="149"/>
      <c r="VII105" s="149"/>
      <c r="VIJ105" s="149"/>
      <c r="VIK105" s="149"/>
      <c r="VIL105" s="149"/>
      <c r="VIM105" s="149"/>
      <c r="VIN105" s="149"/>
      <c r="VIO105" s="149"/>
      <c r="VIP105" s="149"/>
      <c r="VIQ105" s="149"/>
      <c r="VIR105" s="149"/>
      <c r="VIS105" s="149"/>
      <c r="VIT105" s="149"/>
      <c r="VIU105" s="149"/>
      <c r="VIV105" s="149"/>
      <c r="VIW105" s="148"/>
      <c r="VIX105" s="149"/>
      <c r="VIY105" s="149"/>
      <c r="VIZ105" s="149"/>
      <c r="VJA105" s="149"/>
      <c r="VJB105" s="149"/>
      <c r="VJC105" s="149"/>
      <c r="VJD105" s="149"/>
      <c r="VJE105" s="149"/>
      <c r="VJF105" s="149"/>
      <c r="VJG105" s="149"/>
      <c r="VJH105" s="149"/>
      <c r="VJI105" s="149"/>
      <c r="VJJ105" s="149"/>
      <c r="VJK105" s="149"/>
      <c r="VJL105" s="149"/>
      <c r="VJM105" s="149"/>
      <c r="VJN105" s="149"/>
      <c r="VJO105" s="149"/>
      <c r="VJP105" s="149"/>
      <c r="VJQ105" s="149"/>
      <c r="VJR105" s="149"/>
      <c r="VJS105" s="149"/>
      <c r="VJT105" s="149"/>
      <c r="VJU105" s="149"/>
      <c r="VJV105" s="149"/>
      <c r="VJW105" s="149"/>
      <c r="VJX105" s="149"/>
      <c r="VJY105" s="149"/>
      <c r="VJZ105" s="149"/>
      <c r="VKA105" s="149"/>
      <c r="VKB105" s="149"/>
      <c r="VKC105" s="149"/>
      <c r="VKD105" s="149"/>
      <c r="VKE105" s="149"/>
      <c r="VKF105" s="149"/>
      <c r="VKG105" s="149"/>
      <c r="VKH105" s="149"/>
      <c r="VKI105" s="149"/>
      <c r="VKJ105" s="149"/>
      <c r="VKK105" s="149"/>
      <c r="VKL105" s="149"/>
      <c r="VKM105" s="149"/>
      <c r="VKN105" s="149"/>
      <c r="VKO105" s="149"/>
      <c r="VKP105" s="149"/>
      <c r="VKQ105" s="149"/>
      <c r="VKR105" s="149"/>
      <c r="VKS105" s="149"/>
      <c r="VKT105" s="149"/>
      <c r="VKU105" s="149"/>
      <c r="VKV105" s="149"/>
      <c r="VKW105" s="149"/>
      <c r="VKX105" s="149"/>
      <c r="VKY105" s="149"/>
      <c r="VKZ105" s="149"/>
      <c r="VLA105" s="149"/>
      <c r="VLB105" s="149"/>
      <c r="VLC105" s="149"/>
      <c r="VLD105" s="149"/>
      <c r="VLE105" s="149"/>
      <c r="VLF105" s="149"/>
      <c r="VLG105" s="148"/>
      <c r="VLH105" s="149"/>
      <c r="VLI105" s="149"/>
      <c r="VLJ105" s="149"/>
      <c r="VLK105" s="149"/>
      <c r="VLL105" s="149"/>
      <c r="VLM105" s="149"/>
      <c r="VLN105" s="149"/>
      <c r="VLO105" s="149"/>
      <c r="VLP105" s="149"/>
      <c r="VLQ105" s="149"/>
      <c r="VLR105" s="149"/>
      <c r="VLS105" s="149"/>
      <c r="VLT105" s="149"/>
      <c r="VLU105" s="149"/>
      <c r="VLV105" s="149"/>
      <c r="VLW105" s="149"/>
      <c r="VLX105" s="149"/>
      <c r="VLY105" s="149"/>
      <c r="VLZ105" s="149"/>
      <c r="VMA105" s="149"/>
      <c r="VMB105" s="149"/>
      <c r="VMC105" s="149"/>
      <c r="VMD105" s="149"/>
      <c r="VME105" s="149"/>
      <c r="VMF105" s="149"/>
      <c r="VMG105" s="149"/>
      <c r="VMH105" s="149"/>
      <c r="VMI105" s="149"/>
      <c r="VMJ105" s="149"/>
      <c r="VMK105" s="149"/>
      <c r="VML105" s="149"/>
      <c r="VMM105" s="149"/>
      <c r="VMN105" s="149"/>
      <c r="VMO105" s="149"/>
      <c r="VMP105" s="149"/>
      <c r="VMQ105" s="149"/>
      <c r="VMR105" s="149"/>
      <c r="VMS105" s="149"/>
      <c r="VMT105" s="149"/>
      <c r="VMU105" s="149"/>
      <c r="VMV105" s="149"/>
      <c r="VMW105" s="149"/>
      <c r="VMX105" s="149"/>
      <c r="VMY105" s="149"/>
      <c r="VMZ105" s="149"/>
      <c r="VNA105" s="149"/>
      <c r="VNB105" s="149"/>
      <c r="VNC105" s="149"/>
      <c r="VND105" s="149"/>
      <c r="VNE105" s="149"/>
      <c r="VNF105" s="149"/>
      <c r="VNG105" s="149"/>
      <c r="VNH105" s="149"/>
      <c r="VNI105" s="149"/>
      <c r="VNJ105" s="149"/>
      <c r="VNK105" s="149"/>
      <c r="VNL105" s="149"/>
      <c r="VNM105" s="149"/>
      <c r="VNN105" s="149"/>
      <c r="VNO105" s="149"/>
      <c r="VNP105" s="149"/>
      <c r="VNQ105" s="148"/>
      <c r="VNR105" s="149"/>
      <c r="VNS105" s="149"/>
      <c r="VNT105" s="149"/>
      <c r="VNU105" s="149"/>
      <c r="VNV105" s="149"/>
      <c r="VNW105" s="149"/>
      <c r="VNX105" s="149"/>
      <c r="VNY105" s="149"/>
      <c r="VNZ105" s="149"/>
      <c r="VOA105" s="149"/>
      <c r="VOB105" s="149"/>
      <c r="VOC105" s="149"/>
      <c r="VOD105" s="149"/>
      <c r="VOE105" s="149"/>
      <c r="VOF105" s="149"/>
      <c r="VOG105" s="149"/>
      <c r="VOH105" s="149"/>
      <c r="VOI105" s="149"/>
      <c r="VOJ105" s="149"/>
      <c r="VOK105" s="149"/>
      <c r="VOL105" s="149"/>
      <c r="VOM105" s="149"/>
      <c r="VON105" s="149"/>
      <c r="VOO105" s="149"/>
      <c r="VOP105" s="149"/>
      <c r="VOQ105" s="149"/>
      <c r="VOR105" s="149"/>
      <c r="VOS105" s="149"/>
      <c r="VOT105" s="149"/>
      <c r="VOU105" s="149"/>
      <c r="VOV105" s="149"/>
      <c r="VOW105" s="149"/>
      <c r="VOX105" s="149"/>
      <c r="VOY105" s="149"/>
      <c r="VOZ105" s="149"/>
      <c r="VPA105" s="149"/>
      <c r="VPB105" s="149"/>
      <c r="VPC105" s="149"/>
      <c r="VPD105" s="149"/>
      <c r="VPE105" s="149"/>
      <c r="VPF105" s="149"/>
      <c r="VPG105" s="149"/>
      <c r="VPH105" s="149"/>
      <c r="VPI105" s="149"/>
      <c r="VPJ105" s="149"/>
      <c r="VPK105" s="149"/>
      <c r="VPL105" s="149"/>
      <c r="VPM105" s="149"/>
      <c r="VPN105" s="149"/>
      <c r="VPO105" s="149"/>
      <c r="VPP105" s="149"/>
      <c r="VPQ105" s="149"/>
      <c r="VPR105" s="149"/>
      <c r="VPS105" s="149"/>
      <c r="VPT105" s="149"/>
      <c r="VPU105" s="149"/>
      <c r="VPV105" s="149"/>
      <c r="VPW105" s="149"/>
      <c r="VPX105" s="149"/>
      <c r="VPY105" s="149"/>
      <c r="VPZ105" s="149"/>
      <c r="VQA105" s="148"/>
      <c r="VQB105" s="149"/>
      <c r="VQC105" s="149"/>
      <c r="VQD105" s="149"/>
      <c r="VQE105" s="149"/>
      <c r="VQF105" s="149"/>
      <c r="VQG105" s="149"/>
      <c r="VQH105" s="149"/>
      <c r="VQI105" s="149"/>
      <c r="VQJ105" s="149"/>
      <c r="VQK105" s="149"/>
      <c r="VQL105" s="149"/>
      <c r="VQM105" s="149"/>
      <c r="VQN105" s="149"/>
      <c r="VQO105" s="149"/>
      <c r="VQP105" s="149"/>
      <c r="VQQ105" s="149"/>
      <c r="VQR105" s="149"/>
      <c r="VQS105" s="149"/>
      <c r="VQT105" s="149"/>
      <c r="VQU105" s="149"/>
      <c r="VQV105" s="149"/>
      <c r="VQW105" s="149"/>
      <c r="VQX105" s="149"/>
      <c r="VQY105" s="149"/>
      <c r="VQZ105" s="149"/>
      <c r="VRA105" s="149"/>
      <c r="VRB105" s="149"/>
      <c r="VRC105" s="149"/>
      <c r="VRD105" s="149"/>
      <c r="VRE105" s="149"/>
      <c r="VRF105" s="149"/>
      <c r="VRG105" s="149"/>
      <c r="VRH105" s="149"/>
      <c r="VRI105" s="149"/>
      <c r="VRJ105" s="149"/>
      <c r="VRK105" s="149"/>
      <c r="VRL105" s="149"/>
      <c r="VRM105" s="149"/>
      <c r="VRN105" s="149"/>
      <c r="VRO105" s="149"/>
      <c r="VRP105" s="149"/>
      <c r="VRQ105" s="149"/>
      <c r="VRR105" s="149"/>
      <c r="VRS105" s="149"/>
      <c r="VRT105" s="149"/>
      <c r="VRU105" s="149"/>
      <c r="VRV105" s="149"/>
      <c r="VRW105" s="149"/>
      <c r="VRX105" s="149"/>
      <c r="VRY105" s="149"/>
      <c r="VRZ105" s="149"/>
      <c r="VSA105" s="149"/>
      <c r="VSB105" s="149"/>
      <c r="VSC105" s="149"/>
      <c r="VSD105" s="149"/>
      <c r="VSE105" s="149"/>
      <c r="VSF105" s="149"/>
      <c r="VSG105" s="149"/>
      <c r="VSH105" s="149"/>
      <c r="VSI105" s="149"/>
      <c r="VSJ105" s="149"/>
      <c r="VSK105" s="148"/>
      <c r="VSL105" s="149"/>
      <c r="VSM105" s="149"/>
      <c r="VSN105" s="149"/>
      <c r="VSO105" s="149"/>
      <c r="VSP105" s="149"/>
      <c r="VSQ105" s="149"/>
      <c r="VSR105" s="149"/>
      <c r="VSS105" s="149"/>
      <c r="VST105" s="149"/>
      <c r="VSU105" s="149"/>
      <c r="VSV105" s="149"/>
      <c r="VSW105" s="149"/>
      <c r="VSX105" s="149"/>
      <c r="VSY105" s="149"/>
      <c r="VSZ105" s="149"/>
      <c r="VTA105" s="149"/>
      <c r="VTB105" s="149"/>
      <c r="VTC105" s="149"/>
      <c r="VTD105" s="149"/>
      <c r="VTE105" s="149"/>
      <c r="VTF105" s="149"/>
      <c r="VTG105" s="149"/>
      <c r="VTH105" s="149"/>
      <c r="VTI105" s="149"/>
      <c r="VTJ105" s="149"/>
      <c r="VTK105" s="149"/>
      <c r="VTL105" s="149"/>
      <c r="VTM105" s="149"/>
      <c r="VTN105" s="149"/>
      <c r="VTO105" s="149"/>
      <c r="VTP105" s="149"/>
      <c r="VTQ105" s="149"/>
      <c r="VTR105" s="149"/>
      <c r="VTS105" s="149"/>
      <c r="VTT105" s="149"/>
      <c r="VTU105" s="149"/>
      <c r="VTV105" s="149"/>
      <c r="VTW105" s="149"/>
      <c r="VTX105" s="149"/>
      <c r="VTY105" s="149"/>
      <c r="VTZ105" s="149"/>
      <c r="VUA105" s="149"/>
      <c r="VUB105" s="149"/>
      <c r="VUC105" s="149"/>
      <c r="VUD105" s="149"/>
      <c r="VUE105" s="149"/>
      <c r="VUF105" s="149"/>
      <c r="VUG105" s="149"/>
      <c r="VUH105" s="149"/>
      <c r="VUI105" s="149"/>
      <c r="VUJ105" s="149"/>
      <c r="VUK105" s="149"/>
      <c r="VUL105" s="149"/>
      <c r="VUM105" s="149"/>
      <c r="VUN105" s="149"/>
      <c r="VUO105" s="149"/>
      <c r="VUP105" s="149"/>
      <c r="VUQ105" s="149"/>
      <c r="VUR105" s="149"/>
      <c r="VUS105" s="149"/>
      <c r="VUT105" s="149"/>
      <c r="VUU105" s="148"/>
      <c r="VUV105" s="149"/>
      <c r="VUW105" s="149"/>
      <c r="VUX105" s="149"/>
      <c r="VUY105" s="149"/>
      <c r="VUZ105" s="149"/>
      <c r="VVA105" s="149"/>
      <c r="VVB105" s="149"/>
      <c r="VVC105" s="149"/>
      <c r="VVD105" s="149"/>
      <c r="VVE105" s="149"/>
      <c r="VVF105" s="149"/>
      <c r="VVG105" s="149"/>
      <c r="VVH105" s="149"/>
      <c r="VVI105" s="149"/>
      <c r="VVJ105" s="149"/>
      <c r="VVK105" s="149"/>
      <c r="VVL105" s="149"/>
      <c r="VVM105" s="149"/>
      <c r="VVN105" s="149"/>
      <c r="VVO105" s="149"/>
      <c r="VVP105" s="149"/>
      <c r="VVQ105" s="149"/>
      <c r="VVR105" s="149"/>
      <c r="VVS105" s="149"/>
      <c r="VVT105" s="149"/>
      <c r="VVU105" s="149"/>
      <c r="VVV105" s="149"/>
      <c r="VVW105" s="149"/>
      <c r="VVX105" s="149"/>
      <c r="VVY105" s="149"/>
      <c r="VVZ105" s="149"/>
      <c r="VWA105" s="149"/>
      <c r="VWB105" s="149"/>
      <c r="VWC105" s="149"/>
      <c r="VWD105" s="149"/>
      <c r="VWE105" s="149"/>
      <c r="VWF105" s="149"/>
      <c r="VWG105" s="149"/>
      <c r="VWH105" s="149"/>
      <c r="VWI105" s="149"/>
      <c r="VWJ105" s="149"/>
      <c r="VWK105" s="149"/>
      <c r="VWL105" s="149"/>
      <c r="VWM105" s="149"/>
      <c r="VWN105" s="149"/>
      <c r="VWO105" s="149"/>
      <c r="VWP105" s="149"/>
      <c r="VWQ105" s="149"/>
      <c r="VWR105" s="149"/>
      <c r="VWS105" s="149"/>
      <c r="VWT105" s="149"/>
      <c r="VWU105" s="149"/>
      <c r="VWV105" s="149"/>
      <c r="VWW105" s="149"/>
      <c r="VWX105" s="149"/>
      <c r="VWY105" s="149"/>
      <c r="VWZ105" s="149"/>
      <c r="VXA105" s="149"/>
      <c r="VXB105" s="149"/>
      <c r="VXC105" s="149"/>
      <c r="VXD105" s="149"/>
      <c r="VXE105" s="148"/>
      <c r="VXF105" s="149"/>
      <c r="VXG105" s="149"/>
      <c r="VXH105" s="149"/>
      <c r="VXI105" s="149"/>
      <c r="VXJ105" s="149"/>
      <c r="VXK105" s="149"/>
      <c r="VXL105" s="149"/>
      <c r="VXM105" s="149"/>
      <c r="VXN105" s="149"/>
      <c r="VXO105" s="149"/>
      <c r="VXP105" s="149"/>
      <c r="VXQ105" s="149"/>
      <c r="VXR105" s="149"/>
      <c r="VXS105" s="149"/>
      <c r="VXT105" s="149"/>
      <c r="VXU105" s="149"/>
      <c r="VXV105" s="149"/>
      <c r="VXW105" s="149"/>
      <c r="VXX105" s="149"/>
      <c r="VXY105" s="149"/>
      <c r="VXZ105" s="149"/>
      <c r="VYA105" s="149"/>
      <c r="VYB105" s="149"/>
      <c r="VYC105" s="149"/>
      <c r="VYD105" s="149"/>
      <c r="VYE105" s="149"/>
      <c r="VYF105" s="149"/>
      <c r="VYG105" s="149"/>
      <c r="VYH105" s="149"/>
      <c r="VYI105" s="149"/>
      <c r="VYJ105" s="149"/>
      <c r="VYK105" s="149"/>
      <c r="VYL105" s="149"/>
      <c r="VYM105" s="149"/>
      <c r="VYN105" s="149"/>
      <c r="VYO105" s="149"/>
      <c r="VYP105" s="149"/>
      <c r="VYQ105" s="149"/>
      <c r="VYR105" s="149"/>
      <c r="VYS105" s="149"/>
      <c r="VYT105" s="149"/>
      <c r="VYU105" s="149"/>
      <c r="VYV105" s="149"/>
      <c r="VYW105" s="149"/>
      <c r="VYX105" s="149"/>
      <c r="VYY105" s="149"/>
      <c r="VYZ105" s="149"/>
      <c r="VZA105" s="149"/>
      <c r="VZB105" s="149"/>
      <c r="VZC105" s="149"/>
      <c r="VZD105" s="149"/>
      <c r="VZE105" s="149"/>
      <c r="VZF105" s="149"/>
      <c r="VZG105" s="149"/>
      <c r="VZH105" s="149"/>
      <c r="VZI105" s="149"/>
      <c r="VZJ105" s="149"/>
      <c r="VZK105" s="149"/>
      <c r="VZL105" s="149"/>
      <c r="VZM105" s="149"/>
      <c r="VZN105" s="149"/>
      <c r="VZO105" s="148"/>
      <c r="VZP105" s="149"/>
      <c r="VZQ105" s="149"/>
      <c r="VZR105" s="149"/>
      <c r="VZS105" s="149"/>
      <c r="VZT105" s="149"/>
      <c r="VZU105" s="149"/>
      <c r="VZV105" s="149"/>
      <c r="VZW105" s="149"/>
      <c r="VZX105" s="149"/>
      <c r="VZY105" s="149"/>
      <c r="VZZ105" s="149"/>
      <c r="WAA105" s="149"/>
      <c r="WAB105" s="149"/>
      <c r="WAC105" s="149"/>
      <c r="WAD105" s="149"/>
      <c r="WAE105" s="149"/>
      <c r="WAF105" s="149"/>
      <c r="WAG105" s="149"/>
      <c r="WAH105" s="149"/>
      <c r="WAI105" s="149"/>
      <c r="WAJ105" s="149"/>
      <c r="WAK105" s="149"/>
      <c r="WAL105" s="149"/>
      <c r="WAM105" s="149"/>
      <c r="WAN105" s="149"/>
      <c r="WAO105" s="149"/>
      <c r="WAP105" s="149"/>
      <c r="WAQ105" s="149"/>
      <c r="WAR105" s="149"/>
      <c r="WAS105" s="149"/>
      <c r="WAT105" s="149"/>
      <c r="WAU105" s="149"/>
      <c r="WAV105" s="149"/>
      <c r="WAW105" s="149"/>
      <c r="WAX105" s="149"/>
      <c r="WAY105" s="149"/>
      <c r="WAZ105" s="149"/>
      <c r="WBA105" s="149"/>
      <c r="WBB105" s="149"/>
      <c r="WBC105" s="149"/>
      <c r="WBD105" s="149"/>
      <c r="WBE105" s="149"/>
      <c r="WBF105" s="149"/>
      <c r="WBG105" s="149"/>
      <c r="WBH105" s="149"/>
      <c r="WBI105" s="149"/>
      <c r="WBJ105" s="149"/>
      <c r="WBK105" s="149"/>
      <c r="WBL105" s="149"/>
      <c r="WBM105" s="149"/>
      <c r="WBN105" s="149"/>
      <c r="WBO105" s="149"/>
      <c r="WBP105" s="149"/>
      <c r="WBQ105" s="149"/>
      <c r="WBR105" s="149"/>
      <c r="WBS105" s="149"/>
      <c r="WBT105" s="149"/>
      <c r="WBU105" s="149"/>
      <c r="WBV105" s="149"/>
      <c r="WBW105" s="149"/>
      <c r="WBX105" s="149"/>
      <c r="WBY105" s="148"/>
      <c r="WBZ105" s="149"/>
      <c r="WCA105" s="149"/>
      <c r="WCB105" s="149"/>
      <c r="WCC105" s="149"/>
      <c r="WCD105" s="149"/>
      <c r="WCE105" s="149"/>
      <c r="WCF105" s="149"/>
      <c r="WCG105" s="149"/>
      <c r="WCH105" s="149"/>
      <c r="WCI105" s="149"/>
      <c r="WCJ105" s="149"/>
      <c r="WCK105" s="149"/>
      <c r="WCL105" s="149"/>
      <c r="WCM105" s="149"/>
      <c r="WCN105" s="149"/>
      <c r="WCO105" s="149"/>
      <c r="WCP105" s="149"/>
      <c r="WCQ105" s="149"/>
      <c r="WCR105" s="149"/>
      <c r="WCS105" s="149"/>
      <c r="WCT105" s="149"/>
      <c r="WCU105" s="149"/>
      <c r="WCV105" s="149"/>
      <c r="WCW105" s="149"/>
      <c r="WCX105" s="149"/>
      <c r="WCY105" s="149"/>
      <c r="WCZ105" s="149"/>
      <c r="WDA105" s="149"/>
      <c r="WDB105" s="149"/>
      <c r="WDC105" s="149"/>
      <c r="WDD105" s="149"/>
      <c r="WDE105" s="149"/>
      <c r="WDF105" s="149"/>
      <c r="WDG105" s="149"/>
      <c r="WDH105" s="149"/>
      <c r="WDI105" s="149"/>
      <c r="WDJ105" s="149"/>
      <c r="WDK105" s="149"/>
      <c r="WDL105" s="149"/>
      <c r="WDM105" s="149"/>
      <c r="WDN105" s="149"/>
      <c r="WDO105" s="149"/>
      <c r="WDP105" s="149"/>
      <c r="WDQ105" s="149"/>
      <c r="WDR105" s="149"/>
      <c r="WDS105" s="149"/>
      <c r="WDT105" s="149"/>
      <c r="WDU105" s="149"/>
      <c r="WDV105" s="149"/>
      <c r="WDW105" s="149"/>
      <c r="WDX105" s="149"/>
      <c r="WDY105" s="149"/>
      <c r="WDZ105" s="149"/>
      <c r="WEA105" s="149"/>
      <c r="WEB105" s="149"/>
      <c r="WEC105" s="149"/>
      <c r="WED105" s="149"/>
      <c r="WEE105" s="149"/>
      <c r="WEF105" s="149"/>
      <c r="WEG105" s="149"/>
      <c r="WEH105" s="149"/>
      <c r="WEI105" s="148"/>
      <c r="WEJ105" s="149"/>
      <c r="WEK105" s="149"/>
      <c r="WEL105" s="149"/>
      <c r="WEM105" s="149"/>
      <c r="WEN105" s="149"/>
      <c r="WEO105" s="149"/>
      <c r="WEP105" s="149"/>
      <c r="WEQ105" s="149"/>
      <c r="WER105" s="149"/>
      <c r="WES105" s="149"/>
      <c r="WET105" s="149"/>
      <c r="WEU105" s="149"/>
      <c r="WEV105" s="149"/>
      <c r="WEW105" s="149"/>
      <c r="WEX105" s="149"/>
      <c r="WEY105" s="149"/>
      <c r="WEZ105" s="149"/>
      <c r="WFA105" s="149"/>
      <c r="WFB105" s="149"/>
      <c r="WFC105" s="149"/>
      <c r="WFD105" s="149"/>
      <c r="WFE105" s="149"/>
      <c r="WFF105" s="149"/>
      <c r="WFG105" s="149"/>
      <c r="WFH105" s="149"/>
      <c r="WFI105" s="149"/>
      <c r="WFJ105" s="149"/>
      <c r="WFK105" s="149"/>
      <c r="WFL105" s="149"/>
      <c r="WFM105" s="149"/>
      <c r="WFN105" s="149"/>
      <c r="WFO105" s="149"/>
      <c r="WFP105" s="149"/>
      <c r="WFQ105" s="149"/>
      <c r="WFR105" s="149"/>
      <c r="WFS105" s="149"/>
      <c r="WFT105" s="149"/>
      <c r="WFU105" s="149"/>
      <c r="WFV105" s="149"/>
      <c r="WFW105" s="149"/>
      <c r="WFX105" s="149"/>
      <c r="WFY105" s="149"/>
      <c r="WFZ105" s="149"/>
      <c r="WGA105" s="149"/>
      <c r="WGB105" s="149"/>
      <c r="WGC105" s="149"/>
      <c r="WGD105" s="149"/>
      <c r="WGE105" s="149"/>
      <c r="WGF105" s="149"/>
      <c r="WGG105" s="149"/>
      <c r="WGH105" s="149"/>
      <c r="WGI105" s="149"/>
      <c r="WGJ105" s="149"/>
      <c r="WGK105" s="149"/>
      <c r="WGL105" s="149"/>
      <c r="WGM105" s="149"/>
      <c r="WGN105" s="149"/>
      <c r="WGO105" s="149"/>
      <c r="WGP105" s="149"/>
      <c r="WGQ105" s="149"/>
      <c r="WGR105" s="149"/>
      <c r="WGS105" s="148"/>
      <c r="WGT105" s="149"/>
      <c r="WGU105" s="149"/>
      <c r="WGV105" s="149"/>
      <c r="WGW105" s="149"/>
      <c r="WGX105" s="149"/>
      <c r="WGY105" s="149"/>
      <c r="WGZ105" s="149"/>
      <c r="WHA105" s="149"/>
      <c r="WHB105" s="149"/>
      <c r="WHC105" s="149"/>
      <c r="WHD105" s="149"/>
      <c r="WHE105" s="149"/>
      <c r="WHF105" s="149"/>
      <c r="WHG105" s="149"/>
      <c r="WHH105" s="149"/>
      <c r="WHI105" s="149"/>
      <c r="WHJ105" s="149"/>
      <c r="WHK105" s="149"/>
      <c r="WHL105" s="149"/>
      <c r="WHM105" s="149"/>
      <c r="WHN105" s="149"/>
      <c r="WHO105" s="149"/>
      <c r="WHP105" s="149"/>
      <c r="WHQ105" s="149"/>
      <c r="WHR105" s="149"/>
      <c r="WHS105" s="149"/>
      <c r="WHT105" s="149"/>
      <c r="WHU105" s="149"/>
      <c r="WHV105" s="149"/>
      <c r="WHW105" s="149"/>
      <c r="WHX105" s="149"/>
      <c r="WHY105" s="149"/>
      <c r="WHZ105" s="149"/>
      <c r="WIA105" s="149"/>
      <c r="WIB105" s="149"/>
      <c r="WIC105" s="149"/>
      <c r="WID105" s="149"/>
      <c r="WIE105" s="149"/>
      <c r="WIF105" s="149"/>
      <c r="WIG105" s="149"/>
      <c r="WIH105" s="149"/>
      <c r="WII105" s="149"/>
      <c r="WIJ105" s="149"/>
      <c r="WIK105" s="149"/>
      <c r="WIL105" s="149"/>
      <c r="WIM105" s="149"/>
      <c r="WIN105" s="149"/>
      <c r="WIO105" s="149"/>
      <c r="WIP105" s="149"/>
      <c r="WIQ105" s="149"/>
      <c r="WIR105" s="149"/>
      <c r="WIS105" s="149"/>
      <c r="WIT105" s="149"/>
      <c r="WIU105" s="149"/>
      <c r="WIV105" s="149"/>
      <c r="WIW105" s="149"/>
      <c r="WIX105" s="149"/>
      <c r="WIY105" s="149"/>
      <c r="WIZ105" s="149"/>
      <c r="WJA105" s="149"/>
      <c r="WJB105" s="149"/>
      <c r="WJC105" s="148"/>
      <c r="WJD105" s="149"/>
      <c r="WJE105" s="149"/>
      <c r="WJF105" s="149"/>
      <c r="WJG105" s="149"/>
      <c r="WJH105" s="149"/>
      <c r="WJI105" s="149"/>
      <c r="WJJ105" s="149"/>
      <c r="WJK105" s="149"/>
      <c r="WJL105" s="149"/>
      <c r="WJM105" s="149"/>
      <c r="WJN105" s="149"/>
      <c r="WJO105" s="149"/>
      <c r="WJP105" s="149"/>
      <c r="WJQ105" s="149"/>
      <c r="WJR105" s="149"/>
      <c r="WJS105" s="149"/>
      <c r="WJT105" s="149"/>
      <c r="WJU105" s="149"/>
      <c r="WJV105" s="149"/>
      <c r="WJW105" s="149"/>
      <c r="WJX105" s="149"/>
      <c r="WJY105" s="149"/>
      <c r="WJZ105" s="149"/>
      <c r="WKA105" s="149"/>
      <c r="WKB105" s="149"/>
      <c r="WKC105" s="149"/>
      <c r="WKD105" s="149"/>
      <c r="WKE105" s="149"/>
      <c r="WKF105" s="149"/>
      <c r="WKG105" s="149"/>
      <c r="WKH105" s="149"/>
      <c r="WKI105" s="149"/>
      <c r="WKJ105" s="149"/>
      <c r="WKK105" s="149"/>
      <c r="WKL105" s="149"/>
      <c r="WKM105" s="149"/>
      <c r="WKN105" s="149"/>
      <c r="WKO105" s="149"/>
      <c r="WKP105" s="149"/>
      <c r="WKQ105" s="149"/>
      <c r="WKR105" s="149"/>
      <c r="WKS105" s="149"/>
      <c r="WKT105" s="149"/>
      <c r="WKU105" s="149"/>
      <c r="WKV105" s="149"/>
      <c r="WKW105" s="149"/>
      <c r="WKX105" s="149"/>
      <c r="WKY105" s="149"/>
      <c r="WKZ105" s="149"/>
      <c r="WLA105" s="149"/>
      <c r="WLB105" s="149"/>
      <c r="WLC105" s="149"/>
      <c r="WLD105" s="149"/>
      <c r="WLE105" s="149"/>
      <c r="WLF105" s="149"/>
      <c r="WLG105" s="149"/>
      <c r="WLH105" s="149"/>
      <c r="WLI105" s="149"/>
      <c r="WLJ105" s="149"/>
      <c r="WLK105" s="149"/>
      <c r="WLL105" s="149"/>
      <c r="WLM105" s="148"/>
      <c r="WLN105" s="149"/>
      <c r="WLO105" s="149"/>
      <c r="WLP105" s="149"/>
      <c r="WLQ105" s="149"/>
      <c r="WLR105" s="149"/>
      <c r="WLS105" s="149"/>
      <c r="WLT105" s="149"/>
      <c r="WLU105" s="149"/>
      <c r="WLV105" s="149"/>
      <c r="WLW105" s="149"/>
      <c r="WLX105" s="149"/>
      <c r="WLY105" s="149"/>
      <c r="WLZ105" s="149"/>
      <c r="WMA105" s="149"/>
      <c r="WMB105" s="149"/>
      <c r="WMC105" s="149"/>
      <c r="WMD105" s="149"/>
      <c r="WME105" s="149"/>
      <c r="WMF105" s="149"/>
      <c r="WMG105" s="149"/>
      <c r="WMH105" s="149"/>
      <c r="WMI105" s="149"/>
      <c r="WMJ105" s="149"/>
      <c r="WMK105" s="149"/>
      <c r="WML105" s="149"/>
      <c r="WMM105" s="149"/>
      <c r="WMN105" s="149"/>
      <c r="WMO105" s="149"/>
      <c r="WMP105" s="149"/>
      <c r="WMQ105" s="149"/>
      <c r="WMR105" s="149"/>
      <c r="WMS105" s="149"/>
      <c r="WMT105" s="149"/>
      <c r="WMU105" s="149"/>
      <c r="WMV105" s="149"/>
      <c r="WMW105" s="149"/>
      <c r="WMX105" s="149"/>
      <c r="WMY105" s="149"/>
      <c r="WMZ105" s="149"/>
      <c r="WNA105" s="149"/>
      <c r="WNB105" s="149"/>
      <c r="WNC105" s="149"/>
      <c r="WND105" s="149"/>
      <c r="WNE105" s="149"/>
      <c r="WNF105" s="149"/>
      <c r="WNG105" s="149"/>
      <c r="WNH105" s="149"/>
      <c r="WNI105" s="149"/>
      <c r="WNJ105" s="149"/>
      <c r="WNK105" s="149"/>
      <c r="WNL105" s="149"/>
      <c r="WNM105" s="149"/>
      <c r="WNN105" s="149"/>
      <c r="WNO105" s="149"/>
      <c r="WNP105" s="149"/>
      <c r="WNQ105" s="149"/>
      <c r="WNR105" s="149"/>
      <c r="WNS105" s="149"/>
      <c r="WNT105" s="149"/>
      <c r="WNU105" s="149"/>
      <c r="WNV105" s="149"/>
      <c r="WNW105" s="148"/>
      <c r="WNX105" s="149"/>
      <c r="WNY105" s="149"/>
      <c r="WNZ105" s="149"/>
      <c r="WOA105" s="149"/>
      <c r="WOB105" s="149"/>
      <c r="WOC105" s="149"/>
      <c r="WOD105" s="149"/>
      <c r="WOE105" s="149"/>
      <c r="WOF105" s="149"/>
      <c r="WOG105" s="149"/>
      <c r="WOH105" s="149"/>
      <c r="WOI105" s="149"/>
      <c r="WOJ105" s="149"/>
      <c r="WOK105" s="149"/>
      <c r="WOL105" s="149"/>
      <c r="WOM105" s="149"/>
      <c r="WON105" s="149"/>
      <c r="WOO105" s="149"/>
      <c r="WOP105" s="149"/>
      <c r="WOQ105" s="149"/>
      <c r="WOR105" s="149"/>
      <c r="WOS105" s="149"/>
      <c r="WOT105" s="149"/>
      <c r="WOU105" s="149"/>
      <c r="WOV105" s="149"/>
      <c r="WOW105" s="149"/>
      <c r="WOX105" s="149"/>
      <c r="WOY105" s="149"/>
      <c r="WOZ105" s="149"/>
      <c r="WPA105" s="149"/>
      <c r="WPB105" s="149"/>
      <c r="WPC105" s="149"/>
      <c r="WPD105" s="149"/>
      <c r="WPE105" s="149"/>
      <c r="WPF105" s="149"/>
      <c r="WPG105" s="149"/>
      <c r="WPH105" s="149"/>
      <c r="WPI105" s="149"/>
      <c r="WPJ105" s="149"/>
      <c r="WPK105" s="149"/>
      <c r="WPL105" s="149"/>
      <c r="WPM105" s="149"/>
      <c r="WPN105" s="149"/>
      <c r="WPO105" s="149"/>
      <c r="WPP105" s="149"/>
      <c r="WPQ105" s="149"/>
      <c r="WPR105" s="149"/>
      <c r="WPS105" s="149"/>
      <c r="WPT105" s="149"/>
      <c r="WPU105" s="149"/>
      <c r="WPV105" s="149"/>
      <c r="WPW105" s="149"/>
      <c r="WPX105" s="149"/>
      <c r="WPY105" s="149"/>
      <c r="WPZ105" s="149"/>
      <c r="WQA105" s="149"/>
      <c r="WQB105" s="149"/>
      <c r="WQC105" s="149"/>
      <c r="WQD105" s="149"/>
      <c r="WQE105" s="149"/>
      <c r="WQF105" s="149"/>
      <c r="WQG105" s="148"/>
      <c r="WQH105" s="149"/>
      <c r="WQI105" s="149"/>
      <c r="WQJ105" s="149"/>
      <c r="WQK105" s="149"/>
      <c r="WQL105" s="149"/>
      <c r="WQM105" s="149"/>
      <c r="WQN105" s="149"/>
      <c r="WQO105" s="149"/>
      <c r="WQP105" s="149"/>
      <c r="WQQ105" s="149"/>
      <c r="WQR105" s="149"/>
      <c r="WQS105" s="149"/>
      <c r="WQT105" s="149"/>
      <c r="WQU105" s="149"/>
      <c r="WQV105" s="149"/>
      <c r="WQW105" s="149"/>
      <c r="WQX105" s="149"/>
      <c r="WQY105" s="149"/>
      <c r="WQZ105" s="149"/>
      <c r="WRA105" s="149"/>
      <c r="WRB105" s="149"/>
      <c r="WRC105" s="149"/>
      <c r="WRD105" s="149"/>
      <c r="WRE105" s="149"/>
      <c r="WRF105" s="149"/>
      <c r="WRG105" s="149"/>
      <c r="WRH105" s="149"/>
      <c r="WRI105" s="149"/>
      <c r="WRJ105" s="149"/>
      <c r="WRK105" s="149"/>
      <c r="WRL105" s="149"/>
      <c r="WRM105" s="149"/>
      <c r="WRN105" s="149"/>
      <c r="WRO105" s="149"/>
      <c r="WRP105" s="149"/>
      <c r="WRQ105" s="149"/>
      <c r="WRR105" s="149"/>
      <c r="WRS105" s="149"/>
      <c r="WRT105" s="149"/>
      <c r="WRU105" s="149"/>
      <c r="WRV105" s="149"/>
      <c r="WRW105" s="149"/>
      <c r="WRX105" s="149"/>
      <c r="WRY105" s="149"/>
      <c r="WRZ105" s="149"/>
      <c r="WSA105" s="149"/>
      <c r="WSB105" s="149"/>
      <c r="WSC105" s="149"/>
      <c r="WSD105" s="149"/>
      <c r="WSE105" s="149"/>
      <c r="WSF105" s="149"/>
      <c r="WSG105" s="149"/>
      <c r="WSH105" s="149"/>
      <c r="WSI105" s="149"/>
      <c r="WSJ105" s="149"/>
      <c r="WSK105" s="149"/>
      <c r="WSL105" s="149"/>
      <c r="WSM105" s="149"/>
      <c r="WSN105" s="149"/>
      <c r="WSO105" s="149"/>
      <c r="WSP105" s="149"/>
      <c r="WSQ105" s="148"/>
      <c r="WSR105" s="149"/>
      <c r="WSS105" s="149"/>
      <c r="WST105" s="149"/>
      <c r="WSU105" s="149"/>
      <c r="WSV105" s="149"/>
      <c r="WSW105" s="149"/>
      <c r="WSX105" s="149"/>
      <c r="WSY105" s="149"/>
      <c r="WSZ105" s="149"/>
      <c r="WTA105" s="149"/>
      <c r="WTB105" s="149"/>
      <c r="WTC105" s="149"/>
      <c r="WTD105" s="149"/>
      <c r="WTE105" s="149"/>
      <c r="WTF105" s="149"/>
      <c r="WTG105" s="149"/>
      <c r="WTH105" s="149"/>
      <c r="WTI105" s="149"/>
      <c r="WTJ105" s="149"/>
      <c r="WTK105" s="149"/>
      <c r="WTL105" s="149"/>
      <c r="WTM105" s="149"/>
      <c r="WTN105" s="149"/>
      <c r="WTO105" s="149"/>
      <c r="WTP105" s="149"/>
      <c r="WTQ105" s="149"/>
      <c r="WTR105" s="149"/>
      <c r="WTS105" s="149"/>
      <c r="WTT105" s="149"/>
      <c r="WTU105" s="149"/>
      <c r="WTV105" s="149"/>
      <c r="WTW105" s="149"/>
      <c r="WTX105" s="149"/>
      <c r="WTY105" s="149"/>
      <c r="WTZ105" s="149"/>
      <c r="WUA105" s="149"/>
      <c r="WUB105" s="149"/>
      <c r="WUC105" s="149"/>
      <c r="WUD105" s="149"/>
      <c r="WUE105" s="149"/>
      <c r="WUF105" s="149"/>
      <c r="WUG105" s="149"/>
      <c r="WUH105" s="149"/>
      <c r="WUI105" s="149"/>
      <c r="WUJ105" s="149"/>
      <c r="WUK105" s="149"/>
      <c r="WUL105" s="149"/>
      <c r="WUM105" s="149"/>
      <c r="WUN105" s="149"/>
      <c r="WUO105" s="149"/>
      <c r="WUP105" s="149"/>
      <c r="WUQ105" s="149"/>
      <c r="WUR105" s="149"/>
      <c r="WUS105" s="149"/>
      <c r="WUT105" s="149"/>
      <c r="WUU105" s="149"/>
      <c r="WUV105" s="149"/>
      <c r="WUW105" s="149"/>
      <c r="WUX105" s="149"/>
      <c r="WUY105" s="149"/>
      <c r="WUZ105" s="149"/>
      <c r="WVA105" s="148"/>
      <c r="WVB105" s="149"/>
      <c r="WVC105" s="149"/>
      <c r="WVD105" s="149"/>
      <c r="WVE105" s="149"/>
      <c r="WVF105" s="149"/>
      <c r="WVG105" s="149"/>
      <c r="WVH105" s="149"/>
      <c r="WVI105" s="149"/>
      <c r="WVJ105" s="149"/>
      <c r="WVK105" s="149"/>
      <c r="WVL105" s="149"/>
      <c r="WVM105" s="149"/>
      <c r="WVN105" s="149"/>
      <c r="WVO105" s="149"/>
      <c r="WVP105" s="149"/>
      <c r="WVQ105" s="149"/>
      <c r="WVR105" s="149"/>
      <c r="WVS105" s="149"/>
      <c r="WVT105" s="149"/>
      <c r="WVU105" s="149"/>
      <c r="WVV105" s="149"/>
      <c r="WVW105" s="149"/>
      <c r="WVX105" s="149"/>
      <c r="WVY105" s="149"/>
      <c r="WVZ105" s="149"/>
      <c r="WWA105" s="149"/>
      <c r="WWB105" s="149"/>
      <c r="WWC105" s="149"/>
      <c r="WWD105" s="149"/>
      <c r="WWE105" s="149"/>
      <c r="WWF105" s="149"/>
      <c r="WWG105" s="149"/>
      <c r="WWH105" s="149"/>
      <c r="WWI105" s="149"/>
      <c r="WWJ105" s="149"/>
      <c r="WWK105" s="149"/>
      <c r="WWL105" s="149"/>
      <c r="WWM105" s="149"/>
      <c r="WWN105" s="149"/>
      <c r="WWO105" s="149"/>
      <c r="WWP105" s="149"/>
      <c r="WWQ105" s="149"/>
      <c r="WWR105" s="149"/>
      <c r="WWS105" s="149"/>
      <c r="WWT105" s="149"/>
      <c r="WWU105" s="149"/>
      <c r="WWV105" s="149"/>
      <c r="WWW105" s="149"/>
      <c r="WWX105" s="149"/>
      <c r="WWY105" s="149"/>
      <c r="WWZ105" s="149"/>
      <c r="WXA105" s="149"/>
      <c r="WXB105" s="149"/>
      <c r="WXC105" s="149"/>
      <c r="WXD105" s="149"/>
      <c r="WXE105" s="149"/>
      <c r="WXF105" s="149"/>
      <c r="WXG105" s="149"/>
      <c r="WXH105" s="149"/>
      <c r="WXI105" s="149"/>
      <c r="WXJ105" s="149"/>
      <c r="WXK105" s="148"/>
      <c r="WXL105" s="149"/>
      <c r="WXM105" s="149"/>
      <c r="WXN105" s="149"/>
      <c r="WXO105" s="149"/>
      <c r="WXP105" s="149"/>
      <c r="WXQ105" s="149"/>
      <c r="WXR105" s="149"/>
      <c r="WXS105" s="149"/>
      <c r="WXT105" s="149"/>
      <c r="WXU105" s="149"/>
      <c r="WXV105" s="149"/>
      <c r="WXW105" s="149"/>
      <c r="WXX105" s="149"/>
      <c r="WXY105" s="149"/>
      <c r="WXZ105" s="149"/>
      <c r="WYA105" s="149"/>
      <c r="WYB105" s="149"/>
      <c r="WYC105" s="149"/>
      <c r="WYD105" s="149"/>
      <c r="WYE105" s="149"/>
      <c r="WYF105" s="149"/>
      <c r="WYG105" s="149"/>
      <c r="WYH105" s="149"/>
      <c r="WYI105" s="149"/>
      <c r="WYJ105" s="149"/>
      <c r="WYK105" s="149"/>
      <c r="WYL105" s="149"/>
      <c r="WYM105" s="149"/>
      <c r="WYN105" s="149"/>
      <c r="WYO105" s="149"/>
      <c r="WYP105" s="149"/>
      <c r="WYQ105" s="149"/>
      <c r="WYR105" s="149"/>
      <c r="WYS105" s="149"/>
      <c r="WYT105" s="149"/>
      <c r="WYU105" s="149"/>
      <c r="WYV105" s="149"/>
      <c r="WYW105" s="149"/>
      <c r="WYX105" s="149"/>
      <c r="WYY105" s="149"/>
      <c r="WYZ105" s="149"/>
      <c r="WZA105" s="149"/>
      <c r="WZB105" s="149"/>
      <c r="WZC105" s="149"/>
      <c r="WZD105" s="149"/>
      <c r="WZE105" s="149"/>
      <c r="WZF105" s="149"/>
      <c r="WZG105" s="149"/>
      <c r="WZH105" s="149"/>
      <c r="WZI105" s="149"/>
      <c r="WZJ105" s="149"/>
      <c r="WZK105" s="149"/>
      <c r="WZL105" s="149"/>
      <c r="WZM105" s="149"/>
      <c r="WZN105" s="149"/>
      <c r="WZO105" s="149"/>
      <c r="WZP105" s="149"/>
      <c r="WZQ105" s="149"/>
      <c r="WZR105" s="149"/>
      <c r="WZS105" s="149"/>
      <c r="WZT105" s="149"/>
      <c r="WZU105" s="148"/>
      <c r="WZV105" s="149"/>
      <c r="WZW105" s="149"/>
      <c r="WZX105" s="149"/>
      <c r="WZY105" s="149"/>
      <c r="WZZ105" s="149"/>
      <c r="XAA105" s="149"/>
      <c r="XAB105" s="149"/>
      <c r="XAC105" s="149"/>
      <c r="XAD105" s="149"/>
      <c r="XAE105" s="149"/>
      <c r="XAF105" s="149"/>
      <c r="XAG105" s="149"/>
      <c r="XAH105" s="149"/>
      <c r="XAI105" s="149"/>
      <c r="XAJ105" s="149"/>
      <c r="XAK105" s="149"/>
      <c r="XAL105" s="149"/>
      <c r="XAM105" s="149"/>
      <c r="XAN105" s="149"/>
      <c r="XAO105" s="149"/>
      <c r="XAP105" s="149"/>
      <c r="XAQ105" s="149"/>
      <c r="XAR105" s="149"/>
      <c r="XAS105" s="149"/>
      <c r="XAT105" s="149"/>
      <c r="XAU105" s="149"/>
      <c r="XAV105" s="149"/>
      <c r="XAW105" s="149"/>
      <c r="XAX105" s="149"/>
      <c r="XAY105" s="149"/>
      <c r="XAZ105" s="149"/>
      <c r="XBA105" s="149"/>
      <c r="XBB105" s="149"/>
      <c r="XBC105" s="149"/>
      <c r="XBD105" s="149"/>
      <c r="XBE105" s="149"/>
      <c r="XBF105" s="149"/>
      <c r="XBG105" s="149"/>
      <c r="XBH105" s="149"/>
      <c r="XBI105" s="149"/>
      <c r="XBJ105" s="149"/>
      <c r="XBK105" s="149"/>
      <c r="XBL105" s="149"/>
      <c r="XBM105" s="149"/>
      <c r="XBN105" s="149"/>
      <c r="XBO105" s="149"/>
      <c r="XBP105" s="149"/>
      <c r="XBQ105" s="149"/>
      <c r="XBR105" s="149"/>
      <c r="XBS105" s="149"/>
      <c r="XBT105" s="149"/>
      <c r="XBU105" s="149"/>
      <c r="XBV105" s="149"/>
      <c r="XBW105" s="149"/>
      <c r="XBX105" s="149"/>
      <c r="XBY105" s="149"/>
      <c r="XBZ105" s="149"/>
      <c r="XCA105" s="149"/>
      <c r="XCB105" s="149"/>
      <c r="XCC105" s="149"/>
      <c r="XCD105" s="149"/>
      <c r="XCE105" s="148"/>
      <c r="XCF105" s="149"/>
      <c r="XCG105" s="149"/>
      <c r="XCH105" s="149"/>
      <c r="XCI105" s="149"/>
      <c r="XCJ105" s="149"/>
      <c r="XCK105" s="149"/>
      <c r="XCL105" s="149"/>
      <c r="XCM105" s="149"/>
      <c r="XCN105" s="149"/>
      <c r="XCO105" s="149"/>
      <c r="XCP105" s="149"/>
      <c r="XCQ105" s="149"/>
      <c r="XCR105" s="149"/>
      <c r="XCS105" s="149"/>
      <c r="XCT105" s="149"/>
      <c r="XCU105" s="149"/>
      <c r="XCV105" s="149"/>
      <c r="XCW105" s="149"/>
      <c r="XCX105" s="149"/>
      <c r="XCY105" s="149"/>
      <c r="XCZ105" s="149"/>
      <c r="XDA105" s="149"/>
      <c r="XDB105" s="149"/>
      <c r="XDC105" s="149"/>
      <c r="XDD105" s="149"/>
      <c r="XDE105" s="149"/>
      <c r="XDF105" s="149"/>
      <c r="XDG105" s="149"/>
      <c r="XDH105" s="149"/>
      <c r="XDI105" s="149"/>
      <c r="XDJ105" s="149"/>
      <c r="XDK105" s="149"/>
      <c r="XDL105" s="149"/>
      <c r="XDM105" s="149"/>
      <c r="XDN105" s="149"/>
      <c r="XDO105" s="149"/>
      <c r="XDP105" s="149"/>
      <c r="XDQ105" s="149"/>
      <c r="XDR105" s="149"/>
      <c r="XDS105" s="149"/>
      <c r="XDT105" s="149"/>
      <c r="XDU105" s="149"/>
      <c r="XDV105" s="149"/>
      <c r="XDW105" s="149"/>
      <c r="XDX105" s="149"/>
      <c r="XDY105" s="149"/>
      <c r="XDZ105" s="149"/>
      <c r="XEA105" s="149"/>
      <c r="XEB105" s="149"/>
      <c r="XEC105" s="149"/>
      <c r="XED105" s="149"/>
      <c r="XEE105" s="149"/>
      <c r="XEF105" s="149"/>
      <c r="XEG105" s="149"/>
      <c r="XEH105" s="149"/>
      <c r="XEI105" s="149"/>
      <c r="XEJ105" s="149"/>
      <c r="XEK105" s="149"/>
      <c r="XEL105" s="149"/>
      <c r="XEM105" s="149"/>
      <c r="XEN105" s="149"/>
      <c r="XEO105" s="148"/>
      <c r="XEP105" s="148"/>
      <c r="XEQ105" s="148"/>
      <c r="XER105" s="148"/>
      <c r="XES105" s="148"/>
      <c r="XET105" s="148"/>
      <c r="XEU105" s="148"/>
      <c r="XEV105" s="148"/>
      <c r="XEW105" s="148"/>
      <c r="XEX105" s="148"/>
      <c r="XEY105" s="148"/>
      <c r="XEZ105" s="148"/>
      <c r="XFA105" s="148"/>
      <c r="XFB105" s="148"/>
      <c r="XFC105" s="148"/>
      <c r="XFD105" s="148"/>
    </row>
    <row r="106" spans="1:16384" customFormat="1" ht="15.75" customHeight="1" x14ac:dyDescent="0.25">
      <c r="A106" s="83" t="s">
        <v>176</v>
      </c>
      <c r="B106" s="83"/>
      <c r="C106" s="83"/>
      <c r="D106" s="83"/>
      <c r="E106" s="83"/>
      <c r="F106" s="83"/>
      <c r="G106" s="83"/>
      <c r="H106" s="83"/>
      <c r="I106" s="83"/>
      <c r="J106" s="83"/>
      <c r="K106" s="83"/>
      <c r="L106" s="83"/>
      <c r="M106" s="83"/>
      <c r="N106" s="83"/>
      <c r="O106" s="83" t="s">
        <v>168</v>
      </c>
      <c r="P106" s="83"/>
      <c r="Q106" s="83"/>
      <c r="R106" s="83"/>
      <c r="S106" s="83"/>
      <c r="T106" s="83"/>
      <c r="U106" s="83"/>
      <c r="V106" s="83" t="s">
        <v>21</v>
      </c>
      <c r="W106" s="83"/>
      <c r="X106" s="83"/>
      <c r="Y106" s="83"/>
      <c r="Z106" s="83"/>
      <c r="AA106" s="83"/>
      <c r="AB106" s="83" t="s">
        <v>22</v>
      </c>
      <c r="AC106" s="83"/>
      <c r="AD106" s="83"/>
      <c r="AE106" s="83"/>
      <c r="AF106" s="83"/>
      <c r="AG106" s="83"/>
      <c r="AH106" s="111" t="s">
        <v>167</v>
      </c>
      <c r="AI106" s="112"/>
      <c r="AJ106" s="112"/>
      <c r="AK106" s="112"/>
      <c r="AL106" s="112"/>
      <c r="AM106" s="112"/>
      <c r="AN106" s="112"/>
      <c r="AO106" s="112"/>
      <c r="AP106" s="112"/>
      <c r="AQ106" s="112"/>
      <c r="AR106" s="112"/>
      <c r="AS106" s="112"/>
      <c r="AT106" s="113"/>
      <c r="AU106" s="139" t="s">
        <v>150</v>
      </c>
      <c r="AV106" s="139"/>
      <c r="AW106" s="139"/>
      <c r="AX106" s="139"/>
      <c r="AY106" s="83" t="s">
        <v>24</v>
      </c>
      <c r="AZ106" s="83"/>
      <c r="BA106" s="83"/>
      <c r="BB106" s="83"/>
      <c r="BC106" s="83"/>
      <c r="BD106" s="83"/>
      <c r="BE106" s="83" t="s">
        <v>213</v>
      </c>
      <c r="BF106" s="140"/>
      <c r="BG106" s="140"/>
      <c r="BH106" s="140"/>
      <c r="BI106" s="140"/>
      <c r="BJ106" s="140"/>
    </row>
    <row r="107" spans="1:16384" customFormat="1" ht="15.75" customHeight="1"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114"/>
      <c r="AI107" s="115"/>
      <c r="AJ107" s="115"/>
      <c r="AK107" s="115"/>
      <c r="AL107" s="115"/>
      <c r="AM107" s="115"/>
      <c r="AN107" s="115"/>
      <c r="AO107" s="115"/>
      <c r="AP107" s="115"/>
      <c r="AQ107" s="115"/>
      <c r="AR107" s="115"/>
      <c r="AS107" s="115"/>
      <c r="AT107" s="116"/>
      <c r="AU107" s="84" t="s">
        <v>147</v>
      </c>
      <c r="AV107" s="84"/>
      <c r="AW107" s="83" t="s">
        <v>166</v>
      </c>
      <c r="AX107" s="83"/>
      <c r="AY107" s="83" t="s">
        <v>25</v>
      </c>
      <c r="AZ107" s="83"/>
      <c r="BA107" s="83" t="s">
        <v>26</v>
      </c>
      <c r="BB107" s="83"/>
      <c r="BC107" s="83" t="s">
        <v>27</v>
      </c>
      <c r="BD107" s="83"/>
      <c r="BE107" s="140"/>
      <c r="BF107" s="140"/>
      <c r="BG107" s="140"/>
      <c r="BH107" s="140"/>
      <c r="BI107" s="140"/>
      <c r="BJ107" s="140"/>
    </row>
    <row r="108" spans="1:16384" customFormat="1" ht="24.95" customHeight="1" x14ac:dyDescent="0.25">
      <c r="A108" s="117"/>
      <c r="B108" s="118"/>
      <c r="C108" s="118"/>
      <c r="D108" s="118"/>
      <c r="E108" s="118"/>
      <c r="F108" s="118"/>
      <c r="G108" s="118"/>
      <c r="H108" s="118"/>
      <c r="I108" s="118"/>
      <c r="J108" s="118"/>
      <c r="K108" s="118"/>
      <c r="L108" s="118"/>
      <c r="M108" s="118"/>
      <c r="N108" s="119"/>
      <c r="O108" s="120" t="s">
        <v>16</v>
      </c>
      <c r="P108" s="121"/>
      <c r="Q108" s="121"/>
      <c r="R108" s="121"/>
      <c r="S108" s="121"/>
      <c r="T108" s="121"/>
      <c r="U108" s="122"/>
      <c r="V108" s="123" t="s">
        <v>16</v>
      </c>
      <c r="W108" s="124"/>
      <c r="X108" s="124"/>
      <c r="Y108" s="124"/>
      <c r="Z108" s="124"/>
      <c r="AA108" s="125"/>
      <c r="AB108" s="117"/>
      <c r="AC108" s="118"/>
      <c r="AD108" s="118"/>
      <c r="AE108" s="118"/>
      <c r="AF108" s="118"/>
      <c r="AG108" s="119"/>
      <c r="AH108" s="126"/>
      <c r="AI108" s="127"/>
      <c r="AJ108" s="127"/>
      <c r="AK108" s="127"/>
      <c r="AL108" s="127"/>
      <c r="AM108" s="127"/>
      <c r="AN108" s="127"/>
      <c r="AO108" s="127"/>
      <c r="AP108" s="127"/>
      <c r="AQ108" s="127"/>
      <c r="AR108" s="127"/>
      <c r="AS108" s="127"/>
      <c r="AT108" s="128"/>
      <c r="AU108" s="147"/>
      <c r="AV108" s="147"/>
      <c r="AW108" s="147"/>
      <c r="AX108" s="147"/>
      <c r="AY108" s="145">
        <f>IFERROR(DATEDIF(AU108,(AW108+1),"Y"),"Fecha Inválida")</f>
        <v>0</v>
      </c>
      <c r="AZ108" s="145"/>
      <c r="BA108" s="145">
        <f>IFERROR(DATEDIF(AU108,(AW108+1),"YM"),"Fecha Inválida")</f>
        <v>0</v>
      </c>
      <c r="BB108" s="145"/>
      <c r="BC108" s="145">
        <f>IF(AU108="",0,IFERROR(DATEDIF(AU108,(AW108+1),"MD"),"Fecha Inválida"))</f>
        <v>0</v>
      </c>
      <c r="BD108" s="145"/>
      <c r="BE108" s="145"/>
      <c r="BF108" s="146"/>
      <c r="BG108" s="146"/>
      <c r="BH108" s="146"/>
      <c r="BI108" s="146"/>
      <c r="BJ108" s="146"/>
    </row>
    <row r="109" spans="1:16384" customFormat="1" ht="24.95" customHeight="1" x14ac:dyDescent="0.25">
      <c r="A109" s="135" t="s">
        <v>194</v>
      </c>
      <c r="B109" s="135"/>
      <c r="C109" s="135"/>
      <c r="D109" s="135"/>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5"/>
      <c r="AY109" s="135"/>
      <c r="AZ109" s="135"/>
      <c r="BA109" s="135"/>
      <c r="BB109" s="135"/>
      <c r="BC109" s="135"/>
      <c r="BD109" s="135"/>
      <c r="BE109" s="135"/>
      <c r="BF109" s="135"/>
      <c r="BG109" s="135"/>
      <c r="BH109" s="135"/>
      <c r="BI109" s="135"/>
      <c r="BJ109" s="135"/>
    </row>
    <row r="110" spans="1:16384" customFormat="1" ht="24.95" customHeight="1" x14ac:dyDescent="0.25">
      <c r="A110" s="117">
        <v>1</v>
      </c>
      <c r="B110" s="119"/>
      <c r="C110" s="129"/>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0"/>
      <c r="AY110" s="130"/>
      <c r="AZ110" s="130"/>
      <c r="BA110" s="130"/>
      <c r="BB110" s="130"/>
      <c r="BC110" s="130"/>
      <c r="BD110" s="130"/>
      <c r="BE110" s="130"/>
      <c r="BF110" s="130"/>
      <c r="BG110" s="130"/>
      <c r="BH110" s="130"/>
      <c r="BI110" s="130"/>
      <c r="BJ110" s="131"/>
    </row>
    <row r="111" spans="1:16384" customFormat="1" ht="24.95" customHeight="1" x14ac:dyDescent="0.25">
      <c r="A111" s="117">
        <v>2</v>
      </c>
      <c r="B111" s="119"/>
      <c r="C111" s="129"/>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0"/>
      <c r="AH111" s="130"/>
      <c r="AI111" s="130"/>
      <c r="AJ111" s="130"/>
      <c r="AK111" s="130"/>
      <c r="AL111" s="130"/>
      <c r="AM111" s="130"/>
      <c r="AN111" s="130"/>
      <c r="AO111" s="130"/>
      <c r="AP111" s="130"/>
      <c r="AQ111" s="130"/>
      <c r="AR111" s="130"/>
      <c r="AS111" s="130"/>
      <c r="AT111" s="130"/>
      <c r="AU111" s="130"/>
      <c r="AV111" s="130"/>
      <c r="AW111" s="130"/>
      <c r="AX111" s="130"/>
      <c r="AY111" s="130"/>
      <c r="AZ111" s="130"/>
      <c r="BA111" s="130"/>
      <c r="BB111" s="130"/>
      <c r="BC111" s="130"/>
      <c r="BD111" s="130"/>
      <c r="BE111" s="130"/>
      <c r="BF111" s="130"/>
      <c r="BG111" s="130"/>
      <c r="BH111" s="130"/>
      <c r="BI111" s="130"/>
      <c r="BJ111" s="131"/>
    </row>
    <row r="112" spans="1:16384" customFormat="1" ht="24.95" customHeight="1" x14ac:dyDescent="0.25">
      <c r="A112" s="117">
        <v>3</v>
      </c>
      <c r="B112" s="119"/>
      <c r="C112" s="129"/>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c r="AH112" s="130"/>
      <c r="AI112" s="130"/>
      <c r="AJ112" s="130"/>
      <c r="AK112" s="130"/>
      <c r="AL112" s="130"/>
      <c r="AM112" s="130"/>
      <c r="AN112" s="130"/>
      <c r="AO112" s="130"/>
      <c r="AP112" s="130"/>
      <c r="AQ112" s="130"/>
      <c r="AR112" s="130"/>
      <c r="AS112" s="130"/>
      <c r="AT112" s="130"/>
      <c r="AU112" s="130"/>
      <c r="AV112" s="130"/>
      <c r="AW112" s="130"/>
      <c r="AX112" s="130"/>
      <c r="AY112" s="130"/>
      <c r="AZ112" s="130"/>
      <c r="BA112" s="130"/>
      <c r="BB112" s="130"/>
      <c r="BC112" s="130"/>
      <c r="BD112" s="130"/>
      <c r="BE112" s="130"/>
      <c r="BF112" s="130"/>
      <c r="BG112" s="130"/>
      <c r="BH112" s="130"/>
      <c r="BI112" s="130"/>
      <c r="BJ112" s="131"/>
    </row>
    <row r="113" spans="1:62" ht="24.95" customHeight="1" x14ac:dyDescent="0.25">
      <c r="A113" s="117">
        <v>4</v>
      </c>
      <c r="B113" s="119"/>
      <c r="C113" s="129"/>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c r="AA113" s="130"/>
      <c r="AB113" s="130"/>
      <c r="AC113" s="130"/>
      <c r="AD113" s="130"/>
      <c r="AE113" s="130"/>
      <c r="AF113" s="130"/>
      <c r="AG113" s="130"/>
      <c r="AH113" s="130"/>
      <c r="AI113" s="130"/>
      <c r="AJ113" s="130"/>
      <c r="AK113" s="130"/>
      <c r="AL113" s="130"/>
      <c r="AM113" s="130"/>
      <c r="AN113" s="130"/>
      <c r="AO113" s="130"/>
      <c r="AP113" s="130"/>
      <c r="AQ113" s="130"/>
      <c r="AR113" s="130"/>
      <c r="AS113" s="130"/>
      <c r="AT113" s="130"/>
      <c r="AU113" s="130"/>
      <c r="AV113" s="130"/>
      <c r="AW113" s="130"/>
      <c r="AX113" s="130"/>
      <c r="AY113" s="130"/>
      <c r="AZ113" s="130"/>
      <c r="BA113" s="130"/>
      <c r="BB113" s="130"/>
      <c r="BC113" s="130"/>
      <c r="BD113" s="130"/>
      <c r="BE113" s="130"/>
      <c r="BF113" s="130"/>
      <c r="BG113" s="130"/>
      <c r="BH113" s="130"/>
      <c r="BI113" s="130"/>
      <c r="BJ113" s="131"/>
    </row>
    <row r="114" spans="1:62" ht="24.95" customHeight="1" x14ac:dyDescent="0.25">
      <c r="A114" s="117">
        <v>5</v>
      </c>
      <c r="B114" s="119"/>
      <c r="C114" s="129"/>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0"/>
      <c r="AH114" s="130"/>
      <c r="AI114" s="130"/>
      <c r="AJ114" s="130"/>
      <c r="AK114" s="130"/>
      <c r="AL114" s="130"/>
      <c r="AM114" s="130"/>
      <c r="AN114" s="130"/>
      <c r="AO114" s="130"/>
      <c r="AP114" s="130"/>
      <c r="AQ114" s="130"/>
      <c r="AR114" s="130"/>
      <c r="AS114" s="130"/>
      <c r="AT114" s="130"/>
      <c r="AU114" s="130"/>
      <c r="AV114" s="130"/>
      <c r="AW114" s="130"/>
      <c r="AX114" s="130"/>
      <c r="AY114" s="130"/>
      <c r="AZ114" s="130"/>
      <c r="BA114" s="130"/>
      <c r="BB114" s="130"/>
      <c r="BC114" s="130"/>
      <c r="BD114" s="130"/>
      <c r="BE114" s="130"/>
      <c r="BF114" s="130"/>
      <c r="BG114" s="130"/>
      <c r="BH114" s="130"/>
      <c r="BI114" s="130"/>
      <c r="BJ114" s="131"/>
    </row>
    <row r="115" spans="1:62" ht="15.75" customHeight="1" x14ac:dyDescent="0.25">
      <c r="A115" s="132" t="s">
        <v>201</v>
      </c>
      <c r="B115" s="133"/>
      <c r="C115" s="133"/>
      <c r="D115" s="133"/>
      <c r="E115" s="133"/>
      <c r="F115" s="133"/>
      <c r="G115" s="133"/>
      <c r="H115" s="133"/>
      <c r="I115" s="133"/>
      <c r="J115" s="133"/>
      <c r="K115" s="133"/>
      <c r="L115" s="133"/>
      <c r="M115" s="133"/>
      <c r="N115" s="133"/>
      <c r="O115" s="133"/>
      <c r="P115" s="133"/>
      <c r="Q115" s="133"/>
      <c r="R115" s="133"/>
      <c r="S115" s="133"/>
      <c r="T115" s="133"/>
      <c r="U115" s="133"/>
      <c r="V115" s="133"/>
      <c r="W115" s="133"/>
      <c r="X115" s="133"/>
      <c r="Y115" s="133"/>
      <c r="Z115" s="133"/>
      <c r="AA115" s="133"/>
      <c r="AB115" s="133"/>
      <c r="AC115" s="133"/>
      <c r="AD115" s="133"/>
      <c r="AE115" s="133"/>
      <c r="AF115" s="133"/>
      <c r="AG115" s="133"/>
      <c r="AH115" s="133"/>
      <c r="AI115" s="133"/>
      <c r="AJ115" s="133"/>
      <c r="AK115" s="133"/>
      <c r="AL115" s="133"/>
      <c r="AM115" s="133"/>
      <c r="AN115" s="133"/>
      <c r="AO115" s="133"/>
      <c r="AP115" s="133"/>
      <c r="AQ115" s="133"/>
      <c r="AR115" s="133"/>
      <c r="AS115" s="133"/>
      <c r="AT115" s="133"/>
      <c r="AU115" s="133"/>
      <c r="AV115" s="133"/>
      <c r="AW115" s="133"/>
      <c r="AX115" s="133"/>
      <c r="AY115" s="133"/>
      <c r="AZ115" s="133"/>
      <c r="BA115" s="133"/>
      <c r="BB115" s="133"/>
      <c r="BC115" s="133"/>
      <c r="BD115" s="133"/>
      <c r="BE115" s="133"/>
      <c r="BF115" s="133"/>
      <c r="BG115" s="133"/>
      <c r="BH115" s="133"/>
      <c r="BI115" s="133"/>
      <c r="BJ115" s="134"/>
    </row>
    <row r="116" spans="1:62" ht="24.95" customHeight="1" x14ac:dyDescent="0.25">
      <c r="A116" s="132" t="s">
        <v>164</v>
      </c>
      <c r="B116" s="133"/>
      <c r="C116" s="133"/>
      <c r="D116" s="133"/>
      <c r="E116" s="133"/>
      <c r="F116" s="133"/>
      <c r="G116" s="133"/>
      <c r="H116" s="133"/>
      <c r="I116" s="133"/>
      <c r="J116" s="133"/>
      <c r="K116" s="133"/>
      <c r="L116" s="133"/>
      <c r="M116" s="133"/>
      <c r="N116" s="133"/>
      <c r="O116" s="133"/>
      <c r="P116" s="133"/>
      <c r="Q116" s="133"/>
      <c r="R116" s="133"/>
      <c r="S116" s="133"/>
      <c r="T116" s="133"/>
      <c r="U116" s="133"/>
      <c r="V116" s="133"/>
      <c r="W116" s="133"/>
      <c r="X116" s="133"/>
      <c r="Y116" s="133"/>
      <c r="Z116" s="135" t="s">
        <v>165</v>
      </c>
      <c r="AA116" s="135"/>
      <c r="AB116" s="135"/>
      <c r="AC116" s="135"/>
      <c r="AD116" s="135"/>
      <c r="AE116" s="135"/>
      <c r="AF116" s="135"/>
      <c r="AG116" s="135"/>
      <c r="AH116" s="135"/>
      <c r="AI116" s="135"/>
      <c r="AJ116" s="135"/>
      <c r="AK116" s="135"/>
      <c r="AL116" s="135"/>
      <c r="AM116" s="135"/>
      <c r="AN116" s="135"/>
      <c r="AO116" s="135"/>
      <c r="AP116" s="135"/>
      <c r="AQ116" s="135"/>
      <c r="AR116" s="135"/>
      <c r="AS116" s="135"/>
      <c r="AT116" s="135"/>
      <c r="AU116" s="135"/>
      <c r="AV116" s="136" t="s">
        <v>221</v>
      </c>
      <c r="AW116" s="137"/>
      <c r="AX116" s="137"/>
      <c r="AY116" s="137"/>
      <c r="AZ116" s="137"/>
      <c r="BA116" s="137"/>
      <c r="BB116" s="137"/>
      <c r="BC116" s="137"/>
      <c r="BD116" s="137"/>
      <c r="BE116" s="137"/>
      <c r="BF116" s="137"/>
      <c r="BG116" s="137"/>
      <c r="BH116" s="137"/>
      <c r="BI116" s="137"/>
      <c r="BJ116" s="138"/>
    </row>
    <row r="117" spans="1:62" ht="24.95" customHeight="1" x14ac:dyDescent="0.25">
      <c r="A117" s="144"/>
      <c r="B117" s="144"/>
      <c r="C117" s="144"/>
      <c r="D117" s="144"/>
      <c r="E117" s="144"/>
      <c r="F117" s="144"/>
      <c r="G117" s="144"/>
      <c r="H117" s="144"/>
      <c r="I117" s="144"/>
      <c r="J117" s="144"/>
      <c r="K117" s="144"/>
      <c r="L117" s="144"/>
      <c r="M117" s="144"/>
      <c r="N117" s="144"/>
      <c r="O117" s="144"/>
      <c r="P117" s="144"/>
      <c r="Q117" s="144"/>
      <c r="R117" s="144"/>
      <c r="S117" s="144"/>
      <c r="T117" s="144"/>
      <c r="U117" s="144"/>
      <c r="V117" s="144"/>
      <c r="W117" s="144"/>
      <c r="X117" s="144"/>
      <c r="Y117" s="144"/>
      <c r="Z117" s="129"/>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1"/>
      <c r="AV117" s="129"/>
      <c r="AW117" s="130"/>
      <c r="AX117" s="130"/>
      <c r="AY117" s="130"/>
      <c r="AZ117" s="130"/>
      <c r="BA117" s="130"/>
      <c r="BB117" s="130"/>
      <c r="BC117" s="130"/>
      <c r="BD117" s="130"/>
      <c r="BE117" s="130"/>
      <c r="BF117" s="130"/>
      <c r="BG117" s="130"/>
      <c r="BH117" s="130"/>
      <c r="BI117" s="130"/>
      <c r="BJ117" s="131"/>
    </row>
    <row r="118" spans="1:62" s="53" customFormat="1" ht="15" customHeight="1" x14ac:dyDescent="0.25">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54"/>
      <c r="BH118" s="40"/>
      <c r="BI118" s="40"/>
      <c r="BJ118" s="40"/>
    </row>
    <row r="119" spans="1:62" ht="15.75" customHeight="1" x14ac:dyDescent="0.25">
      <c r="A119" s="83" t="s">
        <v>177</v>
      </c>
      <c r="B119" s="83"/>
      <c r="C119" s="83"/>
      <c r="D119" s="83"/>
      <c r="E119" s="83"/>
      <c r="F119" s="83"/>
      <c r="G119" s="83"/>
      <c r="H119" s="83"/>
      <c r="I119" s="83"/>
      <c r="J119" s="83"/>
      <c r="K119" s="83"/>
      <c r="L119" s="83"/>
      <c r="M119" s="83"/>
      <c r="N119" s="83"/>
      <c r="O119" s="83" t="s">
        <v>168</v>
      </c>
      <c r="P119" s="83"/>
      <c r="Q119" s="83"/>
      <c r="R119" s="83"/>
      <c r="S119" s="83"/>
      <c r="T119" s="83"/>
      <c r="U119" s="83"/>
      <c r="V119" s="83" t="s">
        <v>21</v>
      </c>
      <c r="W119" s="83"/>
      <c r="X119" s="83"/>
      <c r="Y119" s="83"/>
      <c r="Z119" s="83"/>
      <c r="AA119" s="83"/>
      <c r="AB119" s="83" t="s">
        <v>22</v>
      </c>
      <c r="AC119" s="83"/>
      <c r="AD119" s="83"/>
      <c r="AE119" s="83"/>
      <c r="AF119" s="83"/>
      <c r="AG119" s="83"/>
      <c r="AH119" s="111" t="s">
        <v>167</v>
      </c>
      <c r="AI119" s="112"/>
      <c r="AJ119" s="112"/>
      <c r="AK119" s="112"/>
      <c r="AL119" s="112"/>
      <c r="AM119" s="112"/>
      <c r="AN119" s="112"/>
      <c r="AO119" s="112"/>
      <c r="AP119" s="112"/>
      <c r="AQ119" s="112"/>
      <c r="AR119" s="112"/>
      <c r="AS119" s="112"/>
      <c r="AT119" s="113"/>
      <c r="AU119" s="139" t="s">
        <v>150</v>
      </c>
      <c r="AV119" s="139"/>
      <c r="AW119" s="139"/>
      <c r="AX119" s="139"/>
      <c r="AY119" s="83" t="s">
        <v>24</v>
      </c>
      <c r="AZ119" s="83"/>
      <c r="BA119" s="83"/>
      <c r="BB119" s="83"/>
      <c r="BC119" s="83"/>
      <c r="BD119" s="83"/>
      <c r="BE119" s="83" t="s">
        <v>213</v>
      </c>
      <c r="BF119" s="140"/>
      <c r="BG119" s="140"/>
      <c r="BH119" s="140"/>
      <c r="BI119" s="140"/>
      <c r="BJ119" s="140"/>
    </row>
    <row r="120" spans="1:62" ht="15.75" customHeight="1"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114"/>
      <c r="AI120" s="115"/>
      <c r="AJ120" s="115"/>
      <c r="AK120" s="115"/>
      <c r="AL120" s="115"/>
      <c r="AM120" s="115"/>
      <c r="AN120" s="115"/>
      <c r="AO120" s="115"/>
      <c r="AP120" s="115"/>
      <c r="AQ120" s="115"/>
      <c r="AR120" s="115"/>
      <c r="AS120" s="115"/>
      <c r="AT120" s="116"/>
      <c r="AU120" s="84" t="s">
        <v>147</v>
      </c>
      <c r="AV120" s="84"/>
      <c r="AW120" s="83" t="s">
        <v>166</v>
      </c>
      <c r="AX120" s="83"/>
      <c r="AY120" s="83" t="s">
        <v>25</v>
      </c>
      <c r="AZ120" s="83"/>
      <c r="BA120" s="83" t="s">
        <v>26</v>
      </c>
      <c r="BB120" s="83"/>
      <c r="BC120" s="83" t="s">
        <v>27</v>
      </c>
      <c r="BD120" s="83"/>
      <c r="BE120" s="140"/>
      <c r="BF120" s="140"/>
      <c r="BG120" s="140"/>
      <c r="BH120" s="140"/>
      <c r="BI120" s="140"/>
      <c r="BJ120" s="140"/>
    </row>
    <row r="121" spans="1:62" ht="24.95" customHeight="1" x14ac:dyDescent="0.25">
      <c r="A121" s="117"/>
      <c r="B121" s="118"/>
      <c r="C121" s="118"/>
      <c r="D121" s="118"/>
      <c r="E121" s="118"/>
      <c r="F121" s="118"/>
      <c r="G121" s="118"/>
      <c r="H121" s="118"/>
      <c r="I121" s="118"/>
      <c r="J121" s="118"/>
      <c r="K121" s="118"/>
      <c r="L121" s="118"/>
      <c r="M121" s="118"/>
      <c r="N121" s="119"/>
      <c r="O121" s="120" t="s">
        <v>16</v>
      </c>
      <c r="P121" s="121"/>
      <c r="Q121" s="121"/>
      <c r="R121" s="121"/>
      <c r="S121" s="121"/>
      <c r="T121" s="121"/>
      <c r="U121" s="122"/>
      <c r="V121" s="123" t="s">
        <v>16</v>
      </c>
      <c r="W121" s="124"/>
      <c r="X121" s="124"/>
      <c r="Y121" s="124"/>
      <c r="Z121" s="124"/>
      <c r="AA121" s="125"/>
      <c r="AB121" s="117"/>
      <c r="AC121" s="118"/>
      <c r="AD121" s="118"/>
      <c r="AE121" s="118"/>
      <c r="AF121" s="118"/>
      <c r="AG121" s="119"/>
      <c r="AH121" s="126"/>
      <c r="AI121" s="127"/>
      <c r="AJ121" s="127"/>
      <c r="AK121" s="127"/>
      <c r="AL121" s="127"/>
      <c r="AM121" s="127"/>
      <c r="AN121" s="127"/>
      <c r="AO121" s="127"/>
      <c r="AP121" s="127"/>
      <c r="AQ121" s="127"/>
      <c r="AR121" s="127"/>
      <c r="AS121" s="127"/>
      <c r="AT121" s="128"/>
      <c r="AU121" s="147"/>
      <c r="AV121" s="147"/>
      <c r="AW121" s="147"/>
      <c r="AX121" s="147"/>
      <c r="AY121" s="145">
        <f>IFERROR(DATEDIF(AU121,(AW121+1),"Y"),"Fecha Inválida")</f>
        <v>0</v>
      </c>
      <c r="AZ121" s="145"/>
      <c r="BA121" s="145">
        <f>IFERROR(DATEDIF(AU121,(AW121+1),"YM"),"Fecha Inválida")</f>
        <v>0</v>
      </c>
      <c r="BB121" s="145"/>
      <c r="BC121" s="145">
        <f>IF(AU121="",0,IFERROR(DATEDIF(AU121,(AW121+1),"MD"),"Fecha Inválida"))</f>
        <v>0</v>
      </c>
      <c r="BD121" s="145"/>
      <c r="BE121" s="145"/>
      <c r="BF121" s="146"/>
      <c r="BG121" s="146"/>
      <c r="BH121" s="146"/>
      <c r="BI121" s="146"/>
      <c r="BJ121" s="146"/>
    </row>
    <row r="122" spans="1:62" ht="24.95" customHeight="1" x14ac:dyDescent="0.25">
      <c r="A122" s="135" t="s">
        <v>194</v>
      </c>
      <c r="B122" s="135"/>
      <c r="C122" s="135"/>
      <c r="D122" s="135"/>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c r="AA122" s="135"/>
      <c r="AB122" s="135"/>
      <c r="AC122" s="135"/>
      <c r="AD122" s="135"/>
      <c r="AE122" s="135"/>
      <c r="AF122" s="135"/>
      <c r="AG122" s="135"/>
      <c r="AH122" s="135"/>
      <c r="AI122" s="135"/>
      <c r="AJ122" s="135"/>
      <c r="AK122" s="135"/>
      <c r="AL122" s="135"/>
      <c r="AM122" s="135"/>
      <c r="AN122" s="135"/>
      <c r="AO122" s="135"/>
      <c r="AP122" s="135"/>
      <c r="AQ122" s="135"/>
      <c r="AR122" s="135"/>
      <c r="AS122" s="135"/>
      <c r="AT122" s="135"/>
      <c r="AU122" s="135"/>
      <c r="AV122" s="135"/>
      <c r="AW122" s="135"/>
      <c r="AX122" s="135"/>
      <c r="AY122" s="135"/>
      <c r="AZ122" s="135"/>
      <c r="BA122" s="135"/>
      <c r="BB122" s="135"/>
      <c r="BC122" s="135"/>
      <c r="BD122" s="135"/>
      <c r="BE122" s="135"/>
      <c r="BF122" s="135"/>
      <c r="BG122" s="135"/>
      <c r="BH122" s="135"/>
      <c r="BI122" s="135"/>
      <c r="BJ122" s="135"/>
    </row>
    <row r="123" spans="1:62" ht="24.95" customHeight="1" x14ac:dyDescent="0.25">
      <c r="A123" s="117">
        <v>1</v>
      </c>
      <c r="B123" s="119"/>
      <c r="C123" s="129"/>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0"/>
      <c r="AY123" s="130"/>
      <c r="AZ123" s="130"/>
      <c r="BA123" s="130"/>
      <c r="BB123" s="130"/>
      <c r="BC123" s="130"/>
      <c r="BD123" s="130"/>
      <c r="BE123" s="130"/>
      <c r="BF123" s="130"/>
      <c r="BG123" s="130"/>
      <c r="BH123" s="130"/>
      <c r="BI123" s="130"/>
      <c r="BJ123" s="131"/>
    </row>
    <row r="124" spans="1:62" ht="24.95" customHeight="1" x14ac:dyDescent="0.25">
      <c r="A124" s="117">
        <v>2</v>
      </c>
      <c r="B124" s="119"/>
      <c r="C124" s="129"/>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0"/>
      <c r="AH124" s="130"/>
      <c r="AI124" s="130"/>
      <c r="AJ124" s="130"/>
      <c r="AK124" s="130"/>
      <c r="AL124" s="130"/>
      <c r="AM124" s="130"/>
      <c r="AN124" s="130"/>
      <c r="AO124" s="130"/>
      <c r="AP124" s="130"/>
      <c r="AQ124" s="130"/>
      <c r="AR124" s="130"/>
      <c r="AS124" s="130"/>
      <c r="AT124" s="130"/>
      <c r="AU124" s="130"/>
      <c r="AV124" s="130"/>
      <c r="AW124" s="130"/>
      <c r="AX124" s="130"/>
      <c r="AY124" s="130"/>
      <c r="AZ124" s="130"/>
      <c r="BA124" s="130"/>
      <c r="BB124" s="130"/>
      <c r="BC124" s="130"/>
      <c r="BD124" s="130"/>
      <c r="BE124" s="130"/>
      <c r="BF124" s="130"/>
      <c r="BG124" s="130"/>
      <c r="BH124" s="130"/>
      <c r="BI124" s="130"/>
      <c r="BJ124" s="131"/>
    </row>
    <row r="125" spans="1:62" ht="24.95" customHeight="1" x14ac:dyDescent="0.25">
      <c r="A125" s="117">
        <v>3</v>
      </c>
      <c r="B125" s="119"/>
      <c r="C125" s="129"/>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0"/>
      <c r="AY125" s="130"/>
      <c r="AZ125" s="130"/>
      <c r="BA125" s="130"/>
      <c r="BB125" s="130"/>
      <c r="BC125" s="130"/>
      <c r="BD125" s="130"/>
      <c r="BE125" s="130"/>
      <c r="BF125" s="130"/>
      <c r="BG125" s="130"/>
      <c r="BH125" s="130"/>
      <c r="BI125" s="130"/>
      <c r="BJ125" s="131"/>
    </row>
    <row r="126" spans="1:62" ht="24.95" customHeight="1" x14ac:dyDescent="0.25">
      <c r="A126" s="117">
        <v>4</v>
      </c>
      <c r="B126" s="119"/>
      <c r="C126" s="129"/>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c r="AA126" s="130"/>
      <c r="AB126" s="130"/>
      <c r="AC126" s="130"/>
      <c r="AD126" s="130"/>
      <c r="AE126" s="130"/>
      <c r="AF126" s="130"/>
      <c r="AG126" s="130"/>
      <c r="AH126" s="130"/>
      <c r="AI126" s="130"/>
      <c r="AJ126" s="130"/>
      <c r="AK126" s="130"/>
      <c r="AL126" s="130"/>
      <c r="AM126" s="130"/>
      <c r="AN126" s="130"/>
      <c r="AO126" s="130"/>
      <c r="AP126" s="130"/>
      <c r="AQ126" s="130"/>
      <c r="AR126" s="130"/>
      <c r="AS126" s="130"/>
      <c r="AT126" s="130"/>
      <c r="AU126" s="130"/>
      <c r="AV126" s="130"/>
      <c r="AW126" s="130"/>
      <c r="AX126" s="130"/>
      <c r="AY126" s="130"/>
      <c r="AZ126" s="130"/>
      <c r="BA126" s="130"/>
      <c r="BB126" s="130"/>
      <c r="BC126" s="130"/>
      <c r="BD126" s="130"/>
      <c r="BE126" s="130"/>
      <c r="BF126" s="130"/>
      <c r="BG126" s="130"/>
      <c r="BH126" s="130"/>
      <c r="BI126" s="130"/>
      <c r="BJ126" s="131"/>
    </row>
    <row r="127" spans="1:62" ht="24.95" customHeight="1" x14ac:dyDescent="0.25">
      <c r="A127" s="117">
        <v>5</v>
      </c>
      <c r="B127" s="119"/>
      <c r="C127" s="129"/>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0"/>
      <c r="AH127" s="130"/>
      <c r="AI127" s="130"/>
      <c r="AJ127" s="130"/>
      <c r="AK127" s="130"/>
      <c r="AL127" s="130"/>
      <c r="AM127" s="130"/>
      <c r="AN127" s="130"/>
      <c r="AO127" s="130"/>
      <c r="AP127" s="130"/>
      <c r="AQ127" s="130"/>
      <c r="AR127" s="130"/>
      <c r="AS127" s="130"/>
      <c r="AT127" s="130"/>
      <c r="AU127" s="130"/>
      <c r="AV127" s="130"/>
      <c r="AW127" s="130"/>
      <c r="AX127" s="130"/>
      <c r="AY127" s="130"/>
      <c r="AZ127" s="130"/>
      <c r="BA127" s="130"/>
      <c r="BB127" s="130"/>
      <c r="BC127" s="130"/>
      <c r="BD127" s="130"/>
      <c r="BE127" s="130"/>
      <c r="BF127" s="130"/>
      <c r="BG127" s="130"/>
      <c r="BH127" s="130"/>
      <c r="BI127" s="130"/>
      <c r="BJ127" s="131"/>
    </row>
    <row r="128" spans="1:62" ht="15.75" customHeight="1" x14ac:dyDescent="0.25">
      <c r="A128" s="132" t="s">
        <v>202</v>
      </c>
      <c r="B128" s="133"/>
      <c r="C128" s="133"/>
      <c r="D128" s="133"/>
      <c r="E128" s="133"/>
      <c r="F128" s="133"/>
      <c r="G128" s="133"/>
      <c r="H128" s="133"/>
      <c r="I128" s="133"/>
      <c r="J128" s="133"/>
      <c r="K128" s="133"/>
      <c r="L128" s="133"/>
      <c r="M128" s="133"/>
      <c r="N128" s="133"/>
      <c r="O128" s="133"/>
      <c r="P128" s="133"/>
      <c r="Q128" s="133"/>
      <c r="R128" s="133"/>
      <c r="S128" s="133"/>
      <c r="T128" s="133"/>
      <c r="U128" s="133"/>
      <c r="V128" s="133"/>
      <c r="W128" s="133"/>
      <c r="X128" s="133"/>
      <c r="Y128" s="133"/>
      <c r="Z128" s="133"/>
      <c r="AA128" s="133"/>
      <c r="AB128" s="133"/>
      <c r="AC128" s="133"/>
      <c r="AD128" s="133"/>
      <c r="AE128" s="133"/>
      <c r="AF128" s="133"/>
      <c r="AG128" s="133"/>
      <c r="AH128" s="133"/>
      <c r="AI128" s="133"/>
      <c r="AJ128" s="133"/>
      <c r="AK128" s="133"/>
      <c r="AL128" s="133"/>
      <c r="AM128" s="133"/>
      <c r="AN128" s="133"/>
      <c r="AO128" s="133"/>
      <c r="AP128" s="133"/>
      <c r="AQ128" s="133"/>
      <c r="AR128" s="133"/>
      <c r="AS128" s="133"/>
      <c r="AT128" s="133"/>
      <c r="AU128" s="133"/>
      <c r="AV128" s="133"/>
      <c r="AW128" s="133"/>
      <c r="AX128" s="133"/>
      <c r="AY128" s="133"/>
      <c r="AZ128" s="133"/>
      <c r="BA128" s="133"/>
      <c r="BB128" s="133"/>
      <c r="BC128" s="133"/>
      <c r="BD128" s="133"/>
      <c r="BE128" s="133"/>
      <c r="BF128" s="133"/>
      <c r="BG128" s="133"/>
      <c r="BH128" s="133"/>
      <c r="BI128" s="133"/>
      <c r="BJ128" s="134"/>
    </row>
    <row r="129" spans="1:62" ht="24.95" customHeight="1" x14ac:dyDescent="0.25">
      <c r="A129" s="132" t="s">
        <v>164</v>
      </c>
      <c r="B129" s="133"/>
      <c r="C129" s="133"/>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5" t="s">
        <v>165</v>
      </c>
      <c r="AA129" s="135"/>
      <c r="AB129" s="135"/>
      <c r="AC129" s="135"/>
      <c r="AD129" s="135"/>
      <c r="AE129" s="135"/>
      <c r="AF129" s="135"/>
      <c r="AG129" s="135"/>
      <c r="AH129" s="135"/>
      <c r="AI129" s="135"/>
      <c r="AJ129" s="135"/>
      <c r="AK129" s="135"/>
      <c r="AL129" s="135"/>
      <c r="AM129" s="135"/>
      <c r="AN129" s="135"/>
      <c r="AO129" s="135"/>
      <c r="AP129" s="135"/>
      <c r="AQ129" s="135"/>
      <c r="AR129" s="135"/>
      <c r="AS129" s="135"/>
      <c r="AT129" s="135"/>
      <c r="AU129" s="135"/>
      <c r="AV129" s="136" t="s">
        <v>221</v>
      </c>
      <c r="AW129" s="137"/>
      <c r="AX129" s="137"/>
      <c r="AY129" s="137"/>
      <c r="AZ129" s="137"/>
      <c r="BA129" s="137"/>
      <c r="BB129" s="137"/>
      <c r="BC129" s="137"/>
      <c r="BD129" s="137"/>
      <c r="BE129" s="137"/>
      <c r="BF129" s="137"/>
      <c r="BG129" s="137"/>
      <c r="BH129" s="137"/>
      <c r="BI129" s="137"/>
      <c r="BJ129" s="138"/>
    </row>
    <row r="130" spans="1:62" ht="24.95" customHeight="1" x14ac:dyDescent="0.25">
      <c r="A130" s="144"/>
      <c r="B130" s="144"/>
      <c r="C130" s="144"/>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29"/>
      <c r="AA130" s="130"/>
      <c r="AB130" s="130"/>
      <c r="AC130" s="130"/>
      <c r="AD130" s="130"/>
      <c r="AE130" s="130"/>
      <c r="AF130" s="130"/>
      <c r="AG130" s="130"/>
      <c r="AH130" s="130"/>
      <c r="AI130" s="130"/>
      <c r="AJ130" s="130"/>
      <c r="AK130" s="130"/>
      <c r="AL130" s="130"/>
      <c r="AM130" s="130"/>
      <c r="AN130" s="130"/>
      <c r="AO130" s="130"/>
      <c r="AP130" s="130"/>
      <c r="AQ130" s="130"/>
      <c r="AR130" s="130"/>
      <c r="AS130" s="130"/>
      <c r="AT130" s="130"/>
      <c r="AU130" s="131"/>
      <c r="AV130" s="129"/>
      <c r="AW130" s="130"/>
      <c r="AX130" s="130"/>
      <c r="AY130" s="130"/>
      <c r="AZ130" s="130"/>
      <c r="BA130" s="130"/>
      <c r="BB130" s="130"/>
      <c r="BC130" s="130"/>
      <c r="BD130" s="130"/>
      <c r="BE130" s="130"/>
      <c r="BF130" s="130"/>
      <c r="BG130" s="130"/>
      <c r="BH130" s="130"/>
      <c r="BI130" s="130"/>
      <c r="BJ130" s="131"/>
    </row>
    <row r="131" spans="1:62" ht="15" customHeight="1" x14ac:dyDescent="0.25">
      <c r="A131" s="55"/>
      <c r="B131" s="55"/>
      <c r="C131" s="55"/>
      <c r="D131" s="55"/>
      <c r="E131" s="55"/>
      <c r="F131" s="55"/>
      <c r="G131" s="55"/>
      <c r="H131" s="55"/>
      <c r="I131" s="55"/>
      <c r="J131" s="55"/>
      <c r="K131" s="55"/>
      <c r="L131" s="55"/>
      <c r="M131" s="55"/>
      <c r="N131" s="55"/>
      <c r="O131" s="55"/>
      <c r="P131" s="55"/>
      <c r="Q131" s="55"/>
      <c r="R131" s="55"/>
      <c r="S131" s="55"/>
      <c r="T131" s="55"/>
      <c r="U131" s="55"/>
      <c r="V131" s="55"/>
      <c r="W131" s="55"/>
      <c r="X131" s="55"/>
      <c r="Y131" s="55"/>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47"/>
      <c r="BI131" s="47"/>
      <c r="BJ131" s="47"/>
    </row>
    <row r="132" spans="1:62" ht="15.75" customHeight="1" x14ac:dyDescent="0.25">
      <c r="A132" s="83" t="s">
        <v>178</v>
      </c>
      <c r="B132" s="83"/>
      <c r="C132" s="83"/>
      <c r="D132" s="83"/>
      <c r="E132" s="83"/>
      <c r="F132" s="83"/>
      <c r="G132" s="83"/>
      <c r="H132" s="83"/>
      <c r="I132" s="83"/>
      <c r="J132" s="83"/>
      <c r="K132" s="83"/>
      <c r="L132" s="83"/>
      <c r="M132" s="83"/>
      <c r="N132" s="83"/>
      <c r="O132" s="83" t="s">
        <v>168</v>
      </c>
      <c r="P132" s="83"/>
      <c r="Q132" s="83"/>
      <c r="R132" s="83"/>
      <c r="S132" s="83"/>
      <c r="T132" s="83"/>
      <c r="U132" s="83"/>
      <c r="V132" s="83" t="s">
        <v>21</v>
      </c>
      <c r="W132" s="83"/>
      <c r="X132" s="83"/>
      <c r="Y132" s="83"/>
      <c r="Z132" s="83"/>
      <c r="AA132" s="83"/>
      <c r="AB132" s="83" t="s">
        <v>22</v>
      </c>
      <c r="AC132" s="83"/>
      <c r="AD132" s="83"/>
      <c r="AE132" s="83"/>
      <c r="AF132" s="83"/>
      <c r="AG132" s="83"/>
      <c r="AH132" s="111" t="s">
        <v>167</v>
      </c>
      <c r="AI132" s="112"/>
      <c r="AJ132" s="112"/>
      <c r="AK132" s="112"/>
      <c r="AL132" s="112"/>
      <c r="AM132" s="112"/>
      <c r="AN132" s="112"/>
      <c r="AO132" s="112"/>
      <c r="AP132" s="112"/>
      <c r="AQ132" s="112"/>
      <c r="AR132" s="112"/>
      <c r="AS132" s="112"/>
      <c r="AT132" s="113"/>
      <c r="AU132" s="139" t="s">
        <v>150</v>
      </c>
      <c r="AV132" s="139"/>
      <c r="AW132" s="139"/>
      <c r="AX132" s="139"/>
      <c r="AY132" s="83" t="s">
        <v>24</v>
      </c>
      <c r="AZ132" s="83"/>
      <c r="BA132" s="83"/>
      <c r="BB132" s="83"/>
      <c r="BC132" s="83"/>
      <c r="BD132" s="83"/>
      <c r="BE132" s="83" t="s">
        <v>213</v>
      </c>
      <c r="BF132" s="140"/>
      <c r="BG132" s="140"/>
      <c r="BH132" s="140"/>
      <c r="BI132" s="140"/>
      <c r="BJ132" s="140"/>
    </row>
    <row r="133" spans="1:62" ht="14.25" customHeight="1" x14ac:dyDescent="0.25">
      <c r="A133" s="83"/>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114"/>
      <c r="AI133" s="115"/>
      <c r="AJ133" s="115"/>
      <c r="AK133" s="115"/>
      <c r="AL133" s="115"/>
      <c r="AM133" s="115"/>
      <c r="AN133" s="115"/>
      <c r="AO133" s="115"/>
      <c r="AP133" s="115"/>
      <c r="AQ133" s="115"/>
      <c r="AR133" s="115"/>
      <c r="AS133" s="115"/>
      <c r="AT133" s="116"/>
      <c r="AU133" s="84" t="s">
        <v>147</v>
      </c>
      <c r="AV133" s="84"/>
      <c r="AW133" s="83" t="s">
        <v>166</v>
      </c>
      <c r="AX133" s="83"/>
      <c r="AY133" s="83" t="s">
        <v>25</v>
      </c>
      <c r="AZ133" s="83"/>
      <c r="BA133" s="83" t="s">
        <v>26</v>
      </c>
      <c r="BB133" s="83"/>
      <c r="BC133" s="83" t="s">
        <v>27</v>
      </c>
      <c r="BD133" s="83"/>
      <c r="BE133" s="140"/>
      <c r="BF133" s="140"/>
      <c r="BG133" s="140"/>
      <c r="BH133" s="140"/>
      <c r="BI133" s="140"/>
      <c r="BJ133" s="140"/>
    </row>
    <row r="134" spans="1:62" ht="24.95" customHeight="1" x14ac:dyDescent="0.25">
      <c r="A134" s="117"/>
      <c r="B134" s="118"/>
      <c r="C134" s="118"/>
      <c r="D134" s="118"/>
      <c r="E134" s="118"/>
      <c r="F134" s="118"/>
      <c r="G134" s="118"/>
      <c r="H134" s="118"/>
      <c r="I134" s="118"/>
      <c r="J134" s="118"/>
      <c r="K134" s="118"/>
      <c r="L134" s="118"/>
      <c r="M134" s="118"/>
      <c r="N134" s="119"/>
      <c r="O134" s="120" t="s">
        <v>16</v>
      </c>
      <c r="P134" s="121"/>
      <c r="Q134" s="121"/>
      <c r="R134" s="121"/>
      <c r="S134" s="121"/>
      <c r="T134" s="121"/>
      <c r="U134" s="122"/>
      <c r="V134" s="123" t="s">
        <v>16</v>
      </c>
      <c r="W134" s="124"/>
      <c r="X134" s="124"/>
      <c r="Y134" s="124"/>
      <c r="Z134" s="124"/>
      <c r="AA134" s="125"/>
      <c r="AB134" s="117"/>
      <c r="AC134" s="118"/>
      <c r="AD134" s="118"/>
      <c r="AE134" s="118"/>
      <c r="AF134" s="118"/>
      <c r="AG134" s="119"/>
      <c r="AH134" s="126"/>
      <c r="AI134" s="127"/>
      <c r="AJ134" s="127"/>
      <c r="AK134" s="127"/>
      <c r="AL134" s="127"/>
      <c r="AM134" s="127"/>
      <c r="AN134" s="127"/>
      <c r="AO134" s="127"/>
      <c r="AP134" s="127"/>
      <c r="AQ134" s="127"/>
      <c r="AR134" s="127"/>
      <c r="AS134" s="127"/>
      <c r="AT134" s="128"/>
      <c r="AU134" s="147"/>
      <c r="AV134" s="147"/>
      <c r="AW134" s="147"/>
      <c r="AX134" s="147"/>
      <c r="AY134" s="145">
        <f>IFERROR(DATEDIF(AU134,(AW134+1),"Y"),"Fecha Inválida")</f>
        <v>0</v>
      </c>
      <c r="AZ134" s="145"/>
      <c r="BA134" s="145">
        <f>IFERROR(DATEDIF(AU134,(AW134+1),"YM"),"Fecha Inválida")</f>
        <v>0</v>
      </c>
      <c r="BB134" s="145"/>
      <c r="BC134" s="145">
        <f>IF(AU134="",0,IFERROR(DATEDIF(AU134,(AW134+1),"MD"),"Fecha Inválida"))</f>
        <v>0</v>
      </c>
      <c r="BD134" s="145"/>
      <c r="BE134" s="145"/>
      <c r="BF134" s="146"/>
      <c r="BG134" s="146"/>
      <c r="BH134" s="146"/>
      <c r="BI134" s="146"/>
      <c r="BJ134" s="146"/>
    </row>
    <row r="135" spans="1:62" ht="24.95" customHeight="1" x14ac:dyDescent="0.25">
      <c r="A135" s="135" t="s">
        <v>194</v>
      </c>
      <c r="B135" s="135"/>
      <c r="C135" s="135"/>
      <c r="D135" s="135"/>
      <c r="E135" s="135"/>
      <c r="F135" s="135"/>
      <c r="G135" s="135"/>
      <c r="H135" s="135"/>
      <c r="I135" s="135"/>
      <c r="J135" s="135"/>
      <c r="K135" s="135"/>
      <c r="L135" s="135"/>
      <c r="M135" s="135"/>
      <c r="N135" s="135"/>
      <c r="O135" s="135"/>
      <c r="P135" s="135"/>
      <c r="Q135" s="135"/>
      <c r="R135" s="135"/>
      <c r="S135" s="135"/>
      <c r="T135" s="135"/>
      <c r="U135" s="135"/>
      <c r="V135" s="135"/>
      <c r="W135" s="135"/>
      <c r="X135" s="135"/>
      <c r="Y135" s="135"/>
      <c r="Z135" s="135"/>
      <c r="AA135" s="135"/>
      <c r="AB135" s="135"/>
      <c r="AC135" s="135"/>
      <c r="AD135" s="135"/>
      <c r="AE135" s="135"/>
      <c r="AF135" s="135"/>
      <c r="AG135" s="135"/>
      <c r="AH135" s="135"/>
      <c r="AI135" s="135"/>
      <c r="AJ135" s="135"/>
      <c r="AK135" s="135"/>
      <c r="AL135" s="135"/>
      <c r="AM135" s="135"/>
      <c r="AN135" s="135"/>
      <c r="AO135" s="135"/>
      <c r="AP135" s="135"/>
      <c r="AQ135" s="135"/>
      <c r="AR135" s="135"/>
      <c r="AS135" s="135"/>
      <c r="AT135" s="135"/>
      <c r="AU135" s="135"/>
      <c r="AV135" s="135"/>
      <c r="AW135" s="135"/>
      <c r="AX135" s="135"/>
      <c r="AY135" s="135"/>
      <c r="AZ135" s="135"/>
      <c r="BA135" s="135"/>
      <c r="BB135" s="135"/>
      <c r="BC135" s="135"/>
      <c r="BD135" s="135"/>
      <c r="BE135" s="135"/>
      <c r="BF135" s="135"/>
      <c r="BG135" s="135"/>
      <c r="BH135" s="135"/>
      <c r="BI135" s="135"/>
      <c r="BJ135" s="135"/>
    </row>
    <row r="136" spans="1:62" ht="24.95" customHeight="1" x14ac:dyDescent="0.25">
      <c r="A136" s="117">
        <v>1</v>
      </c>
      <c r="B136" s="119"/>
      <c r="C136" s="129"/>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c r="AH136" s="130"/>
      <c r="AI136" s="130"/>
      <c r="AJ136" s="130"/>
      <c r="AK136" s="130"/>
      <c r="AL136" s="130"/>
      <c r="AM136" s="130"/>
      <c r="AN136" s="130"/>
      <c r="AO136" s="130"/>
      <c r="AP136" s="130"/>
      <c r="AQ136" s="130"/>
      <c r="AR136" s="130"/>
      <c r="AS136" s="130"/>
      <c r="AT136" s="130"/>
      <c r="AU136" s="130"/>
      <c r="AV136" s="130"/>
      <c r="AW136" s="130"/>
      <c r="AX136" s="130"/>
      <c r="AY136" s="130"/>
      <c r="AZ136" s="130"/>
      <c r="BA136" s="130"/>
      <c r="BB136" s="130"/>
      <c r="BC136" s="130"/>
      <c r="BD136" s="130"/>
      <c r="BE136" s="130"/>
      <c r="BF136" s="130"/>
      <c r="BG136" s="130"/>
      <c r="BH136" s="130"/>
      <c r="BI136" s="130"/>
      <c r="BJ136" s="131"/>
    </row>
    <row r="137" spans="1:62" ht="24.95" customHeight="1" x14ac:dyDescent="0.25">
      <c r="A137" s="117">
        <v>2</v>
      </c>
      <c r="B137" s="119"/>
      <c r="C137" s="129"/>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c r="AG137" s="130"/>
      <c r="AH137" s="130"/>
      <c r="AI137" s="130"/>
      <c r="AJ137" s="130"/>
      <c r="AK137" s="130"/>
      <c r="AL137" s="130"/>
      <c r="AM137" s="130"/>
      <c r="AN137" s="130"/>
      <c r="AO137" s="130"/>
      <c r="AP137" s="130"/>
      <c r="AQ137" s="130"/>
      <c r="AR137" s="130"/>
      <c r="AS137" s="130"/>
      <c r="AT137" s="130"/>
      <c r="AU137" s="130"/>
      <c r="AV137" s="130"/>
      <c r="AW137" s="130"/>
      <c r="AX137" s="130"/>
      <c r="AY137" s="130"/>
      <c r="AZ137" s="130"/>
      <c r="BA137" s="130"/>
      <c r="BB137" s="130"/>
      <c r="BC137" s="130"/>
      <c r="BD137" s="130"/>
      <c r="BE137" s="130"/>
      <c r="BF137" s="130"/>
      <c r="BG137" s="130"/>
      <c r="BH137" s="130"/>
      <c r="BI137" s="130"/>
      <c r="BJ137" s="131"/>
    </row>
    <row r="138" spans="1:62" ht="24.95" customHeight="1" x14ac:dyDescent="0.25">
      <c r="A138" s="117">
        <v>3</v>
      </c>
      <c r="B138" s="119"/>
      <c r="C138" s="129"/>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c r="AA138" s="130"/>
      <c r="AB138" s="130"/>
      <c r="AC138" s="130"/>
      <c r="AD138" s="130"/>
      <c r="AE138" s="130"/>
      <c r="AF138" s="130"/>
      <c r="AG138" s="130"/>
      <c r="AH138" s="130"/>
      <c r="AI138" s="130"/>
      <c r="AJ138" s="130"/>
      <c r="AK138" s="130"/>
      <c r="AL138" s="130"/>
      <c r="AM138" s="130"/>
      <c r="AN138" s="130"/>
      <c r="AO138" s="130"/>
      <c r="AP138" s="130"/>
      <c r="AQ138" s="130"/>
      <c r="AR138" s="130"/>
      <c r="AS138" s="130"/>
      <c r="AT138" s="130"/>
      <c r="AU138" s="130"/>
      <c r="AV138" s="130"/>
      <c r="AW138" s="130"/>
      <c r="AX138" s="130"/>
      <c r="AY138" s="130"/>
      <c r="AZ138" s="130"/>
      <c r="BA138" s="130"/>
      <c r="BB138" s="130"/>
      <c r="BC138" s="130"/>
      <c r="BD138" s="130"/>
      <c r="BE138" s="130"/>
      <c r="BF138" s="130"/>
      <c r="BG138" s="130"/>
      <c r="BH138" s="130"/>
      <c r="BI138" s="130"/>
      <c r="BJ138" s="131"/>
    </row>
    <row r="139" spans="1:62" ht="24.95" customHeight="1" x14ac:dyDescent="0.25">
      <c r="A139" s="117">
        <v>4</v>
      </c>
      <c r="B139" s="119"/>
      <c r="C139" s="129"/>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0"/>
      <c r="AY139" s="130"/>
      <c r="AZ139" s="130"/>
      <c r="BA139" s="130"/>
      <c r="BB139" s="130"/>
      <c r="BC139" s="130"/>
      <c r="BD139" s="130"/>
      <c r="BE139" s="130"/>
      <c r="BF139" s="130"/>
      <c r="BG139" s="130"/>
      <c r="BH139" s="130"/>
      <c r="BI139" s="130"/>
      <c r="BJ139" s="131"/>
    </row>
    <row r="140" spans="1:62" ht="24.95" customHeight="1" x14ac:dyDescent="0.25">
      <c r="A140" s="117">
        <v>5</v>
      </c>
      <c r="B140" s="119"/>
      <c r="C140" s="129"/>
      <c r="D140" s="130"/>
      <c r="E140" s="130"/>
      <c r="F140" s="130"/>
      <c r="G140" s="130"/>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c r="AH140" s="130"/>
      <c r="AI140" s="130"/>
      <c r="AJ140" s="130"/>
      <c r="AK140" s="130"/>
      <c r="AL140" s="130"/>
      <c r="AM140" s="130"/>
      <c r="AN140" s="130"/>
      <c r="AO140" s="130"/>
      <c r="AP140" s="130"/>
      <c r="AQ140" s="130"/>
      <c r="AR140" s="130"/>
      <c r="AS140" s="130"/>
      <c r="AT140" s="130"/>
      <c r="AU140" s="130"/>
      <c r="AV140" s="130"/>
      <c r="AW140" s="130"/>
      <c r="AX140" s="130"/>
      <c r="AY140" s="130"/>
      <c r="AZ140" s="130"/>
      <c r="BA140" s="130"/>
      <c r="BB140" s="130"/>
      <c r="BC140" s="130"/>
      <c r="BD140" s="130"/>
      <c r="BE140" s="130"/>
      <c r="BF140" s="130"/>
      <c r="BG140" s="130"/>
      <c r="BH140" s="130"/>
      <c r="BI140" s="130"/>
      <c r="BJ140" s="131"/>
    </row>
    <row r="141" spans="1:62" ht="24.95" customHeight="1" x14ac:dyDescent="0.25">
      <c r="A141" s="132" t="s">
        <v>201</v>
      </c>
      <c r="B141" s="133"/>
      <c r="C141" s="133"/>
      <c r="D141" s="133"/>
      <c r="E141" s="133"/>
      <c r="F141" s="133"/>
      <c r="G141" s="133"/>
      <c r="H141" s="133"/>
      <c r="I141" s="133"/>
      <c r="J141" s="133"/>
      <c r="K141" s="133"/>
      <c r="L141" s="133"/>
      <c r="M141" s="133"/>
      <c r="N141" s="133"/>
      <c r="O141" s="133"/>
      <c r="P141" s="133"/>
      <c r="Q141" s="133"/>
      <c r="R141" s="133"/>
      <c r="S141" s="133"/>
      <c r="T141" s="133"/>
      <c r="U141" s="133"/>
      <c r="V141" s="133"/>
      <c r="W141" s="133"/>
      <c r="X141" s="133"/>
      <c r="Y141" s="133"/>
      <c r="Z141" s="133"/>
      <c r="AA141" s="133"/>
      <c r="AB141" s="133"/>
      <c r="AC141" s="133"/>
      <c r="AD141" s="133"/>
      <c r="AE141" s="133"/>
      <c r="AF141" s="133"/>
      <c r="AG141" s="133"/>
      <c r="AH141" s="133"/>
      <c r="AI141" s="133"/>
      <c r="AJ141" s="133"/>
      <c r="AK141" s="133"/>
      <c r="AL141" s="133"/>
      <c r="AM141" s="133"/>
      <c r="AN141" s="133"/>
      <c r="AO141" s="133"/>
      <c r="AP141" s="133"/>
      <c r="AQ141" s="133"/>
      <c r="AR141" s="133"/>
      <c r="AS141" s="133"/>
      <c r="AT141" s="133"/>
      <c r="AU141" s="133"/>
      <c r="AV141" s="133"/>
      <c r="AW141" s="133"/>
      <c r="AX141" s="133"/>
      <c r="AY141" s="133"/>
      <c r="AZ141" s="133"/>
      <c r="BA141" s="133"/>
      <c r="BB141" s="133"/>
      <c r="BC141" s="133"/>
      <c r="BD141" s="133"/>
      <c r="BE141" s="133"/>
      <c r="BF141" s="133"/>
      <c r="BG141" s="133"/>
      <c r="BH141" s="133"/>
      <c r="BI141" s="133"/>
      <c r="BJ141" s="134"/>
    </row>
    <row r="142" spans="1:62" ht="24.95" customHeight="1" x14ac:dyDescent="0.25">
      <c r="A142" s="132" t="s">
        <v>164</v>
      </c>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5" t="s">
        <v>165</v>
      </c>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6" t="s">
        <v>221</v>
      </c>
      <c r="AW142" s="137"/>
      <c r="AX142" s="137"/>
      <c r="AY142" s="137"/>
      <c r="AZ142" s="137"/>
      <c r="BA142" s="137"/>
      <c r="BB142" s="137"/>
      <c r="BC142" s="137"/>
      <c r="BD142" s="137"/>
      <c r="BE142" s="137"/>
      <c r="BF142" s="137"/>
      <c r="BG142" s="137"/>
      <c r="BH142" s="137"/>
      <c r="BI142" s="137"/>
      <c r="BJ142" s="138"/>
    </row>
    <row r="143" spans="1:62" ht="24.95" customHeight="1" x14ac:dyDescent="0.25">
      <c r="A143" s="144"/>
      <c r="B143" s="144"/>
      <c r="C143" s="144"/>
      <c r="D143" s="144"/>
      <c r="E143" s="144"/>
      <c r="F143" s="144"/>
      <c r="G143" s="144"/>
      <c r="H143" s="144"/>
      <c r="I143" s="144"/>
      <c r="J143" s="144"/>
      <c r="K143" s="144"/>
      <c r="L143" s="144"/>
      <c r="M143" s="144"/>
      <c r="N143" s="144"/>
      <c r="O143" s="144"/>
      <c r="P143" s="144"/>
      <c r="Q143" s="144"/>
      <c r="R143" s="144"/>
      <c r="S143" s="144"/>
      <c r="T143" s="144"/>
      <c r="U143" s="144"/>
      <c r="V143" s="144"/>
      <c r="W143" s="144"/>
      <c r="X143" s="144"/>
      <c r="Y143" s="144"/>
      <c r="Z143" s="129"/>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1"/>
      <c r="AV143" s="129"/>
      <c r="AW143" s="130"/>
      <c r="AX143" s="130"/>
      <c r="AY143" s="130"/>
      <c r="AZ143" s="130"/>
      <c r="BA143" s="130"/>
      <c r="BB143" s="130"/>
      <c r="BC143" s="130"/>
      <c r="BD143" s="130"/>
      <c r="BE143" s="130"/>
      <c r="BF143" s="130"/>
      <c r="BG143" s="130"/>
      <c r="BH143" s="130"/>
      <c r="BI143" s="130"/>
      <c r="BJ143" s="131"/>
    </row>
    <row r="144" spans="1:62" ht="15" customHeight="1" x14ac:dyDescent="0.25">
      <c r="A144" s="55"/>
      <c r="B144" s="55"/>
      <c r="C144" s="55"/>
      <c r="D144" s="55"/>
      <c r="E144" s="55"/>
      <c r="F144" s="55"/>
      <c r="G144" s="55"/>
      <c r="H144" s="55"/>
      <c r="I144" s="55"/>
      <c r="J144" s="55"/>
      <c r="K144" s="55"/>
      <c r="L144" s="55"/>
      <c r="M144" s="55"/>
      <c r="N144" s="55"/>
      <c r="O144" s="55"/>
      <c r="P144" s="55"/>
      <c r="Q144" s="55"/>
      <c r="R144" s="55"/>
      <c r="S144" s="55"/>
      <c r="T144" s="55"/>
      <c r="U144" s="55"/>
      <c r="V144" s="55"/>
      <c r="W144" s="55"/>
      <c r="X144" s="55"/>
      <c r="Y144" s="55"/>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row>
    <row r="145" spans="1:62" ht="15" customHeight="1" x14ac:dyDescent="0.25">
      <c r="A145" s="83" t="s">
        <v>179</v>
      </c>
      <c r="B145" s="83"/>
      <c r="C145" s="83"/>
      <c r="D145" s="83"/>
      <c r="E145" s="83"/>
      <c r="F145" s="83"/>
      <c r="G145" s="83"/>
      <c r="H145" s="83"/>
      <c r="I145" s="83"/>
      <c r="J145" s="83"/>
      <c r="K145" s="83"/>
      <c r="L145" s="83"/>
      <c r="M145" s="83"/>
      <c r="N145" s="83"/>
      <c r="O145" s="83" t="s">
        <v>168</v>
      </c>
      <c r="P145" s="83"/>
      <c r="Q145" s="83"/>
      <c r="R145" s="83"/>
      <c r="S145" s="83"/>
      <c r="T145" s="83"/>
      <c r="U145" s="83"/>
      <c r="V145" s="83" t="s">
        <v>21</v>
      </c>
      <c r="W145" s="83"/>
      <c r="X145" s="83"/>
      <c r="Y145" s="83"/>
      <c r="Z145" s="83"/>
      <c r="AA145" s="83"/>
      <c r="AB145" s="83" t="s">
        <v>22</v>
      </c>
      <c r="AC145" s="83"/>
      <c r="AD145" s="83"/>
      <c r="AE145" s="83"/>
      <c r="AF145" s="83"/>
      <c r="AG145" s="83"/>
      <c r="AH145" s="111" t="s">
        <v>167</v>
      </c>
      <c r="AI145" s="112"/>
      <c r="AJ145" s="112"/>
      <c r="AK145" s="112"/>
      <c r="AL145" s="112"/>
      <c r="AM145" s="112"/>
      <c r="AN145" s="112"/>
      <c r="AO145" s="112"/>
      <c r="AP145" s="112"/>
      <c r="AQ145" s="112"/>
      <c r="AR145" s="112"/>
      <c r="AS145" s="112"/>
      <c r="AT145" s="113"/>
      <c r="AU145" s="139" t="s">
        <v>150</v>
      </c>
      <c r="AV145" s="139"/>
      <c r="AW145" s="139"/>
      <c r="AX145" s="139"/>
      <c r="AY145" s="83" t="s">
        <v>24</v>
      </c>
      <c r="AZ145" s="83"/>
      <c r="BA145" s="83"/>
      <c r="BB145" s="83"/>
      <c r="BC145" s="83"/>
      <c r="BD145" s="83"/>
      <c r="BE145" s="83" t="s">
        <v>213</v>
      </c>
      <c r="BF145" s="140"/>
      <c r="BG145" s="140"/>
      <c r="BH145" s="140"/>
      <c r="BI145" s="140"/>
      <c r="BJ145" s="140"/>
    </row>
    <row r="146" spans="1:62" ht="15" customHeight="1" x14ac:dyDescent="0.25">
      <c r="A146" s="83"/>
      <c r="B146" s="83"/>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114"/>
      <c r="AI146" s="115"/>
      <c r="AJ146" s="115"/>
      <c r="AK146" s="115"/>
      <c r="AL146" s="115"/>
      <c r="AM146" s="115"/>
      <c r="AN146" s="115"/>
      <c r="AO146" s="115"/>
      <c r="AP146" s="115"/>
      <c r="AQ146" s="115"/>
      <c r="AR146" s="115"/>
      <c r="AS146" s="115"/>
      <c r="AT146" s="116"/>
      <c r="AU146" s="84" t="s">
        <v>147</v>
      </c>
      <c r="AV146" s="84"/>
      <c r="AW146" s="83" t="s">
        <v>166</v>
      </c>
      <c r="AX146" s="83"/>
      <c r="AY146" s="83" t="s">
        <v>25</v>
      </c>
      <c r="AZ146" s="83"/>
      <c r="BA146" s="83" t="s">
        <v>26</v>
      </c>
      <c r="BB146" s="83"/>
      <c r="BC146" s="83" t="s">
        <v>27</v>
      </c>
      <c r="BD146" s="83"/>
      <c r="BE146" s="140"/>
      <c r="BF146" s="140"/>
      <c r="BG146" s="140"/>
      <c r="BH146" s="140"/>
      <c r="BI146" s="140"/>
      <c r="BJ146" s="140"/>
    </row>
    <row r="147" spans="1:62" ht="24.95" customHeight="1" x14ac:dyDescent="0.25">
      <c r="A147" s="117"/>
      <c r="B147" s="118"/>
      <c r="C147" s="118"/>
      <c r="D147" s="118"/>
      <c r="E147" s="118"/>
      <c r="F147" s="118"/>
      <c r="G147" s="118"/>
      <c r="H147" s="118"/>
      <c r="I147" s="118"/>
      <c r="J147" s="118"/>
      <c r="K147" s="118"/>
      <c r="L147" s="118"/>
      <c r="M147" s="118"/>
      <c r="N147" s="119"/>
      <c r="O147" s="120" t="s">
        <v>16</v>
      </c>
      <c r="P147" s="121"/>
      <c r="Q147" s="121"/>
      <c r="R147" s="121"/>
      <c r="S147" s="121"/>
      <c r="T147" s="121"/>
      <c r="U147" s="122"/>
      <c r="V147" s="123" t="s">
        <v>16</v>
      </c>
      <c r="W147" s="124"/>
      <c r="X147" s="124"/>
      <c r="Y147" s="124"/>
      <c r="Z147" s="124"/>
      <c r="AA147" s="125"/>
      <c r="AB147" s="117"/>
      <c r="AC147" s="118"/>
      <c r="AD147" s="118"/>
      <c r="AE147" s="118"/>
      <c r="AF147" s="118"/>
      <c r="AG147" s="119"/>
      <c r="AH147" s="126"/>
      <c r="AI147" s="127"/>
      <c r="AJ147" s="127"/>
      <c r="AK147" s="127"/>
      <c r="AL147" s="127"/>
      <c r="AM147" s="127"/>
      <c r="AN147" s="127"/>
      <c r="AO147" s="127"/>
      <c r="AP147" s="127"/>
      <c r="AQ147" s="127"/>
      <c r="AR147" s="127"/>
      <c r="AS147" s="127"/>
      <c r="AT147" s="128"/>
      <c r="AU147" s="147"/>
      <c r="AV147" s="147"/>
      <c r="AW147" s="147"/>
      <c r="AX147" s="147"/>
      <c r="AY147" s="145">
        <f>IFERROR(DATEDIF(AU147,(AW147+1),"Y"),"Fecha Inválida")</f>
        <v>0</v>
      </c>
      <c r="AZ147" s="145"/>
      <c r="BA147" s="145">
        <f>IFERROR(DATEDIF(AU147,(AW147+1),"YM"),"Fecha Inválida")</f>
        <v>0</v>
      </c>
      <c r="BB147" s="145"/>
      <c r="BC147" s="145">
        <f>IF(AU147="",0,IFERROR(DATEDIF(AU147,(AW147+1),"MD"),"Fecha Inválida"))</f>
        <v>0</v>
      </c>
      <c r="BD147" s="145"/>
      <c r="BE147" s="145"/>
      <c r="BF147" s="146"/>
      <c r="BG147" s="146"/>
      <c r="BH147" s="146"/>
      <c r="BI147" s="146"/>
      <c r="BJ147" s="146"/>
    </row>
    <row r="148" spans="1:62" ht="18" customHeight="1" x14ac:dyDescent="0.25">
      <c r="A148" s="135" t="s">
        <v>194</v>
      </c>
      <c r="B148" s="135"/>
      <c r="C148" s="135"/>
      <c r="D148" s="135"/>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c r="AA148" s="135"/>
      <c r="AB148" s="135"/>
      <c r="AC148" s="135"/>
      <c r="AD148" s="135"/>
      <c r="AE148" s="135"/>
      <c r="AF148" s="135"/>
      <c r="AG148" s="135"/>
      <c r="AH148" s="135"/>
      <c r="AI148" s="135"/>
      <c r="AJ148" s="135"/>
      <c r="AK148" s="135"/>
      <c r="AL148" s="135"/>
      <c r="AM148" s="135"/>
      <c r="AN148" s="135"/>
      <c r="AO148" s="135"/>
      <c r="AP148" s="135"/>
      <c r="AQ148" s="135"/>
      <c r="AR148" s="135"/>
      <c r="AS148" s="135"/>
      <c r="AT148" s="135"/>
      <c r="AU148" s="135"/>
      <c r="AV148" s="135"/>
      <c r="AW148" s="135"/>
      <c r="AX148" s="135"/>
      <c r="AY148" s="135"/>
      <c r="AZ148" s="135"/>
      <c r="BA148" s="135"/>
      <c r="BB148" s="135"/>
      <c r="BC148" s="135"/>
      <c r="BD148" s="135"/>
      <c r="BE148" s="135"/>
      <c r="BF148" s="135"/>
      <c r="BG148" s="135"/>
      <c r="BH148" s="135"/>
      <c r="BI148" s="135"/>
      <c r="BJ148" s="135"/>
    </row>
    <row r="149" spans="1:62" ht="24.95" customHeight="1" x14ac:dyDescent="0.25">
      <c r="A149" s="117">
        <v>1</v>
      </c>
      <c r="B149" s="119"/>
      <c r="C149" s="129"/>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c r="AA149" s="130"/>
      <c r="AB149" s="130"/>
      <c r="AC149" s="130"/>
      <c r="AD149" s="130"/>
      <c r="AE149" s="130"/>
      <c r="AF149" s="130"/>
      <c r="AG149" s="130"/>
      <c r="AH149" s="130"/>
      <c r="AI149" s="130"/>
      <c r="AJ149" s="130"/>
      <c r="AK149" s="130"/>
      <c r="AL149" s="130"/>
      <c r="AM149" s="130"/>
      <c r="AN149" s="130"/>
      <c r="AO149" s="130"/>
      <c r="AP149" s="130"/>
      <c r="AQ149" s="130"/>
      <c r="AR149" s="130"/>
      <c r="AS149" s="130"/>
      <c r="AT149" s="130"/>
      <c r="AU149" s="130"/>
      <c r="AV149" s="130"/>
      <c r="AW149" s="130"/>
      <c r="AX149" s="130"/>
      <c r="AY149" s="130"/>
      <c r="AZ149" s="130"/>
      <c r="BA149" s="130"/>
      <c r="BB149" s="130"/>
      <c r="BC149" s="130"/>
      <c r="BD149" s="130"/>
      <c r="BE149" s="130"/>
      <c r="BF149" s="130"/>
      <c r="BG149" s="130"/>
      <c r="BH149" s="130"/>
      <c r="BI149" s="130"/>
      <c r="BJ149" s="131"/>
    </row>
    <row r="150" spans="1:62" ht="24.95" customHeight="1" x14ac:dyDescent="0.25">
      <c r="A150" s="117">
        <v>2</v>
      </c>
      <c r="B150" s="119"/>
      <c r="C150" s="129"/>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0"/>
      <c r="AY150" s="130"/>
      <c r="AZ150" s="130"/>
      <c r="BA150" s="130"/>
      <c r="BB150" s="130"/>
      <c r="BC150" s="130"/>
      <c r="BD150" s="130"/>
      <c r="BE150" s="130"/>
      <c r="BF150" s="130"/>
      <c r="BG150" s="130"/>
      <c r="BH150" s="130"/>
      <c r="BI150" s="130"/>
      <c r="BJ150" s="131"/>
    </row>
    <row r="151" spans="1:62" ht="24.95" customHeight="1" x14ac:dyDescent="0.25">
      <c r="A151" s="117">
        <v>3</v>
      </c>
      <c r="B151" s="119"/>
      <c r="C151" s="129"/>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c r="AA151" s="130"/>
      <c r="AB151" s="130"/>
      <c r="AC151" s="130"/>
      <c r="AD151" s="130"/>
      <c r="AE151" s="130"/>
      <c r="AF151" s="130"/>
      <c r="AG151" s="130"/>
      <c r="AH151" s="130"/>
      <c r="AI151" s="130"/>
      <c r="AJ151" s="130"/>
      <c r="AK151" s="130"/>
      <c r="AL151" s="130"/>
      <c r="AM151" s="130"/>
      <c r="AN151" s="130"/>
      <c r="AO151" s="130"/>
      <c r="AP151" s="130"/>
      <c r="AQ151" s="130"/>
      <c r="AR151" s="130"/>
      <c r="AS151" s="130"/>
      <c r="AT151" s="130"/>
      <c r="AU151" s="130"/>
      <c r="AV151" s="130"/>
      <c r="AW151" s="130"/>
      <c r="AX151" s="130"/>
      <c r="AY151" s="130"/>
      <c r="AZ151" s="130"/>
      <c r="BA151" s="130"/>
      <c r="BB151" s="130"/>
      <c r="BC151" s="130"/>
      <c r="BD151" s="130"/>
      <c r="BE151" s="130"/>
      <c r="BF151" s="130"/>
      <c r="BG151" s="130"/>
      <c r="BH151" s="130"/>
      <c r="BI151" s="130"/>
      <c r="BJ151" s="131"/>
    </row>
    <row r="152" spans="1:62" ht="24.95" customHeight="1" x14ac:dyDescent="0.25">
      <c r="A152" s="117">
        <v>4</v>
      </c>
      <c r="B152" s="119"/>
      <c r="C152" s="129"/>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c r="AH152" s="130"/>
      <c r="AI152" s="130"/>
      <c r="AJ152" s="130"/>
      <c r="AK152" s="130"/>
      <c r="AL152" s="130"/>
      <c r="AM152" s="130"/>
      <c r="AN152" s="130"/>
      <c r="AO152" s="130"/>
      <c r="AP152" s="130"/>
      <c r="AQ152" s="130"/>
      <c r="AR152" s="130"/>
      <c r="AS152" s="130"/>
      <c r="AT152" s="130"/>
      <c r="AU152" s="130"/>
      <c r="AV152" s="130"/>
      <c r="AW152" s="130"/>
      <c r="AX152" s="130"/>
      <c r="AY152" s="130"/>
      <c r="AZ152" s="130"/>
      <c r="BA152" s="130"/>
      <c r="BB152" s="130"/>
      <c r="BC152" s="130"/>
      <c r="BD152" s="130"/>
      <c r="BE152" s="130"/>
      <c r="BF152" s="130"/>
      <c r="BG152" s="130"/>
      <c r="BH152" s="130"/>
      <c r="BI152" s="130"/>
      <c r="BJ152" s="131"/>
    </row>
    <row r="153" spans="1:62" ht="24.95" customHeight="1" x14ac:dyDescent="0.25">
      <c r="A153" s="117">
        <v>5</v>
      </c>
      <c r="B153" s="119"/>
      <c r="C153" s="129"/>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c r="AA153" s="130"/>
      <c r="AB153" s="130"/>
      <c r="AC153" s="130"/>
      <c r="AD153" s="130"/>
      <c r="AE153" s="130"/>
      <c r="AF153" s="130"/>
      <c r="AG153" s="130"/>
      <c r="AH153" s="130"/>
      <c r="AI153" s="130"/>
      <c r="AJ153" s="130"/>
      <c r="AK153" s="130"/>
      <c r="AL153" s="130"/>
      <c r="AM153" s="130"/>
      <c r="AN153" s="130"/>
      <c r="AO153" s="130"/>
      <c r="AP153" s="130"/>
      <c r="AQ153" s="130"/>
      <c r="AR153" s="130"/>
      <c r="AS153" s="130"/>
      <c r="AT153" s="130"/>
      <c r="AU153" s="130"/>
      <c r="AV153" s="130"/>
      <c r="AW153" s="130"/>
      <c r="AX153" s="130"/>
      <c r="AY153" s="130"/>
      <c r="AZ153" s="130"/>
      <c r="BA153" s="130"/>
      <c r="BB153" s="130"/>
      <c r="BC153" s="130"/>
      <c r="BD153" s="130"/>
      <c r="BE153" s="130"/>
      <c r="BF153" s="130"/>
      <c r="BG153" s="130"/>
      <c r="BH153" s="130"/>
      <c r="BI153" s="130"/>
      <c r="BJ153" s="131"/>
    </row>
    <row r="154" spans="1:62" ht="24.95" customHeight="1" x14ac:dyDescent="0.25">
      <c r="A154" s="132" t="s">
        <v>201</v>
      </c>
      <c r="B154" s="133"/>
      <c r="C154" s="133"/>
      <c r="D154" s="133"/>
      <c r="E154" s="133"/>
      <c r="F154" s="133"/>
      <c r="G154" s="133"/>
      <c r="H154" s="133"/>
      <c r="I154" s="133"/>
      <c r="J154" s="133"/>
      <c r="K154" s="133"/>
      <c r="L154" s="133"/>
      <c r="M154" s="133"/>
      <c r="N154" s="133"/>
      <c r="O154" s="133"/>
      <c r="P154" s="133"/>
      <c r="Q154" s="133"/>
      <c r="R154" s="133"/>
      <c r="S154" s="133"/>
      <c r="T154" s="133"/>
      <c r="U154" s="133"/>
      <c r="V154" s="133"/>
      <c r="W154" s="133"/>
      <c r="X154" s="133"/>
      <c r="Y154" s="133"/>
      <c r="Z154" s="133"/>
      <c r="AA154" s="133"/>
      <c r="AB154" s="133"/>
      <c r="AC154" s="133"/>
      <c r="AD154" s="133"/>
      <c r="AE154" s="133"/>
      <c r="AF154" s="133"/>
      <c r="AG154" s="133"/>
      <c r="AH154" s="133"/>
      <c r="AI154" s="133"/>
      <c r="AJ154" s="133"/>
      <c r="AK154" s="133"/>
      <c r="AL154" s="133"/>
      <c r="AM154" s="133"/>
      <c r="AN154" s="133"/>
      <c r="AO154" s="133"/>
      <c r="AP154" s="133"/>
      <c r="AQ154" s="133"/>
      <c r="AR154" s="133"/>
      <c r="AS154" s="133"/>
      <c r="AT154" s="133"/>
      <c r="AU154" s="133"/>
      <c r="AV154" s="133"/>
      <c r="AW154" s="133"/>
      <c r="AX154" s="133"/>
      <c r="AY154" s="133"/>
      <c r="AZ154" s="133"/>
      <c r="BA154" s="133"/>
      <c r="BB154" s="133"/>
      <c r="BC154" s="133"/>
      <c r="BD154" s="133"/>
      <c r="BE154" s="133"/>
      <c r="BF154" s="133"/>
      <c r="BG154" s="133"/>
      <c r="BH154" s="133"/>
      <c r="BI154" s="133"/>
      <c r="BJ154" s="134"/>
    </row>
    <row r="155" spans="1:62" ht="24.95" customHeight="1" x14ac:dyDescent="0.25">
      <c r="A155" s="132" t="s">
        <v>164</v>
      </c>
      <c r="B155" s="133"/>
      <c r="C155" s="133"/>
      <c r="D155" s="133"/>
      <c r="E155" s="133"/>
      <c r="F155" s="133"/>
      <c r="G155" s="133"/>
      <c r="H155" s="133"/>
      <c r="I155" s="133"/>
      <c r="J155" s="133"/>
      <c r="K155" s="133"/>
      <c r="L155" s="133"/>
      <c r="M155" s="133"/>
      <c r="N155" s="133"/>
      <c r="O155" s="133"/>
      <c r="P155" s="133"/>
      <c r="Q155" s="133"/>
      <c r="R155" s="133"/>
      <c r="S155" s="133"/>
      <c r="T155" s="133"/>
      <c r="U155" s="133"/>
      <c r="V155" s="133"/>
      <c r="W155" s="133"/>
      <c r="X155" s="133"/>
      <c r="Y155" s="133"/>
      <c r="Z155" s="135" t="s">
        <v>165</v>
      </c>
      <c r="AA155" s="135"/>
      <c r="AB155" s="135"/>
      <c r="AC155" s="135"/>
      <c r="AD155" s="135"/>
      <c r="AE155" s="135"/>
      <c r="AF155" s="135"/>
      <c r="AG155" s="135"/>
      <c r="AH155" s="135"/>
      <c r="AI155" s="135"/>
      <c r="AJ155" s="135"/>
      <c r="AK155" s="135"/>
      <c r="AL155" s="135"/>
      <c r="AM155" s="135"/>
      <c r="AN155" s="135"/>
      <c r="AO155" s="135"/>
      <c r="AP155" s="135"/>
      <c r="AQ155" s="135"/>
      <c r="AR155" s="135"/>
      <c r="AS155" s="135"/>
      <c r="AT155" s="135"/>
      <c r="AU155" s="135"/>
      <c r="AV155" s="136" t="s">
        <v>221</v>
      </c>
      <c r="AW155" s="137"/>
      <c r="AX155" s="137"/>
      <c r="AY155" s="137"/>
      <c r="AZ155" s="137"/>
      <c r="BA155" s="137"/>
      <c r="BB155" s="137"/>
      <c r="BC155" s="137"/>
      <c r="BD155" s="137"/>
      <c r="BE155" s="137"/>
      <c r="BF155" s="137"/>
      <c r="BG155" s="137"/>
      <c r="BH155" s="137"/>
      <c r="BI155" s="137"/>
      <c r="BJ155" s="138"/>
    </row>
    <row r="156" spans="1:62" ht="24.95" customHeight="1" x14ac:dyDescent="0.25">
      <c r="A156" s="144"/>
      <c r="B156" s="144"/>
      <c r="C156" s="144"/>
      <c r="D156" s="144"/>
      <c r="E156" s="144"/>
      <c r="F156" s="144"/>
      <c r="G156" s="144"/>
      <c r="H156" s="144"/>
      <c r="I156" s="144"/>
      <c r="J156" s="144"/>
      <c r="K156" s="144"/>
      <c r="L156" s="144"/>
      <c r="M156" s="144"/>
      <c r="N156" s="144"/>
      <c r="O156" s="144"/>
      <c r="P156" s="144"/>
      <c r="Q156" s="144"/>
      <c r="R156" s="144"/>
      <c r="S156" s="144"/>
      <c r="T156" s="144"/>
      <c r="U156" s="144"/>
      <c r="V156" s="144"/>
      <c r="W156" s="144"/>
      <c r="X156" s="144"/>
      <c r="Y156" s="144"/>
      <c r="Z156" s="129"/>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1"/>
      <c r="AV156" s="129"/>
      <c r="AW156" s="130"/>
      <c r="AX156" s="130"/>
      <c r="AY156" s="130"/>
      <c r="AZ156" s="130"/>
      <c r="BA156" s="130"/>
      <c r="BB156" s="130"/>
      <c r="BC156" s="130"/>
      <c r="BD156" s="130"/>
      <c r="BE156" s="130"/>
      <c r="BF156" s="130"/>
      <c r="BG156" s="130"/>
      <c r="BH156" s="130"/>
      <c r="BI156" s="130"/>
      <c r="BJ156" s="131"/>
    </row>
    <row r="157" spans="1:62" ht="28.5" customHeight="1" x14ac:dyDescent="0.25">
      <c r="A157" s="55"/>
      <c r="B157" s="55"/>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row>
    <row r="158" spans="1:62" ht="24" customHeight="1" x14ac:dyDescent="0.25">
      <c r="A158" s="55"/>
      <c r="B158" s="55"/>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row>
    <row r="159" spans="1:62" ht="15" customHeight="1" x14ac:dyDescent="0.25">
      <c r="A159" s="83" t="s">
        <v>180</v>
      </c>
      <c r="B159" s="83"/>
      <c r="C159" s="83"/>
      <c r="D159" s="83"/>
      <c r="E159" s="83"/>
      <c r="F159" s="83"/>
      <c r="G159" s="83"/>
      <c r="H159" s="83"/>
      <c r="I159" s="83"/>
      <c r="J159" s="83"/>
      <c r="K159" s="83"/>
      <c r="L159" s="83"/>
      <c r="M159" s="83"/>
      <c r="N159" s="83"/>
      <c r="O159" s="83" t="s">
        <v>168</v>
      </c>
      <c r="P159" s="83"/>
      <c r="Q159" s="83"/>
      <c r="R159" s="83"/>
      <c r="S159" s="83"/>
      <c r="T159" s="83"/>
      <c r="U159" s="83"/>
      <c r="V159" s="83" t="s">
        <v>21</v>
      </c>
      <c r="W159" s="83"/>
      <c r="X159" s="83"/>
      <c r="Y159" s="83"/>
      <c r="Z159" s="83"/>
      <c r="AA159" s="83"/>
      <c r="AB159" s="83" t="s">
        <v>22</v>
      </c>
      <c r="AC159" s="83"/>
      <c r="AD159" s="83"/>
      <c r="AE159" s="83"/>
      <c r="AF159" s="83"/>
      <c r="AG159" s="83"/>
      <c r="AH159" s="111" t="s">
        <v>167</v>
      </c>
      <c r="AI159" s="112"/>
      <c r="AJ159" s="112"/>
      <c r="AK159" s="112"/>
      <c r="AL159" s="112"/>
      <c r="AM159" s="112"/>
      <c r="AN159" s="112"/>
      <c r="AO159" s="112"/>
      <c r="AP159" s="112"/>
      <c r="AQ159" s="112"/>
      <c r="AR159" s="112"/>
      <c r="AS159" s="112"/>
      <c r="AT159" s="113"/>
      <c r="AU159" s="139" t="s">
        <v>150</v>
      </c>
      <c r="AV159" s="139"/>
      <c r="AW159" s="139"/>
      <c r="AX159" s="139"/>
      <c r="AY159" s="83" t="s">
        <v>24</v>
      </c>
      <c r="AZ159" s="83"/>
      <c r="BA159" s="83"/>
      <c r="BB159" s="83"/>
      <c r="BC159" s="83"/>
      <c r="BD159" s="83"/>
      <c r="BE159" s="83" t="s">
        <v>213</v>
      </c>
      <c r="BF159" s="140"/>
      <c r="BG159" s="140"/>
      <c r="BH159" s="140"/>
      <c r="BI159" s="140"/>
      <c r="BJ159" s="140"/>
    </row>
    <row r="160" spans="1:62" ht="15" customHeight="1" x14ac:dyDescent="0.25">
      <c r="A160" s="83"/>
      <c r="B160" s="83"/>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114"/>
      <c r="AI160" s="115"/>
      <c r="AJ160" s="115"/>
      <c r="AK160" s="115"/>
      <c r="AL160" s="115"/>
      <c r="AM160" s="115"/>
      <c r="AN160" s="115"/>
      <c r="AO160" s="115"/>
      <c r="AP160" s="115"/>
      <c r="AQ160" s="115"/>
      <c r="AR160" s="115"/>
      <c r="AS160" s="115"/>
      <c r="AT160" s="116"/>
      <c r="AU160" s="84" t="s">
        <v>147</v>
      </c>
      <c r="AV160" s="84"/>
      <c r="AW160" s="83" t="s">
        <v>166</v>
      </c>
      <c r="AX160" s="83"/>
      <c r="AY160" s="83" t="s">
        <v>25</v>
      </c>
      <c r="AZ160" s="83"/>
      <c r="BA160" s="83" t="s">
        <v>26</v>
      </c>
      <c r="BB160" s="83"/>
      <c r="BC160" s="83" t="s">
        <v>27</v>
      </c>
      <c r="BD160" s="83"/>
      <c r="BE160" s="140"/>
      <c r="BF160" s="140"/>
      <c r="BG160" s="140"/>
      <c r="BH160" s="140"/>
      <c r="BI160" s="140"/>
      <c r="BJ160" s="140"/>
    </row>
    <row r="161" spans="1:62" ht="24.95" customHeight="1" x14ac:dyDescent="0.25">
      <c r="A161" s="117"/>
      <c r="B161" s="118"/>
      <c r="C161" s="118"/>
      <c r="D161" s="118"/>
      <c r="E161" s="118"/>
      <c r="F161" s="118"/>
      <c r="G161" s="118"/>
      <c r="H161" s="118"/>
      <c r="I161" s="118"/>
      <c r="J161" s="118"/>
      <c r="K161" s="118"/>
      <c r="L161" s="118"/>
      <c r="M161" s="118"/>
      <c r="N161" s="119"/>
      <c r="O161" s="120" t="s">
        <v>16</v>
      </c>
      <c r="P161" s="121"/>
      <c r="Q161" s="121"/>
      <c r="R161" s="121"/>
      <c r="S161" s="121"/>
      <c r="T161" s="121"/>
      <c r="U161" s="122"/>
      <c r="V161" s="123" t="s">
        <v>16</v>
      </c>
      <c r="W161" s="124"/>
      <c r="X161" s="124"/>
      <c r="Y161" s="124"/>
      <c r="Z161" s="124"/>
      <c r="AA161" s="125"/>
      <c r="AB161" s="117"/>
      <c r="AC161" s="118"/>
      <c r="AD161" s="118"/>
      <c r="AE161" s="118"/>
      <c r="AF161" s="118"/>
      <c r="AG161" s="119"/>
      <c r="AH161" s="126"/>
      <c r="AI161" s="127"/>
      <c r="AJ161" s="127"/>
      <c r="AK161" s="127"/>
      <c r="AL161" s="127"/>
      <c r="AM161" s="127"/>
      <c r="AN161" s="127"/>
      <c r="AO161" s="127"/>
      <c r="AP161" s="127"/>
      <c r="AQ161" s="127"/>
      <c r="AR161" s="127"/>
      <c r="AS161" s="127"/>
      <c r="AT161" s="128"/>
      <c r="AU161" s="147"/>
      <c r="AV161" s="147"/>
      <c r="AW161" s="147"/>
      <c r="AX161" s="147"/>
      <c r="AY161" s="145">
        <v>0</v>
      </c>
      <c r="AZ161" s="145"/>
      <c r="BA161" s="145">
        <f>IFERROR(DATEDIF(AU161,(AW161+1),"YM"),"Fecha Inválida")</f>
        <v>0</v>
      </c>
      <c r="BB161" s="145"/>
      <c r="BC161" s="145">
        <f>IF(AU161="",0,IFERROR(DATEDIF(AU161,(AW161+1),"MD"),"Fecha Inválida"))</f>
        <v>0</v>
      </c>
      <c r="BD161" s="145"/>
      <c r="BE161" s="145"/>
      <c r="BF161" s="146"/>
      <c r="BG161" s="146"/>
      <c r="BH161" s="146"/>
      <c r="BI161" s="146"/>
      <c r="BJ161" s="146"/>
    </row>
    <row r="162" spans="1:62" ht="24.95" customHeight="1" x14ac:dyDescent="0.25">
      <c r="A162" s="135" t="s">
        <v>194</v>
      </c>
      <c r="B162" s="135"/>
      <c r="C162" s="135"/>
      <c r="D162" s="135"/>
      <c r="E162" s="135"/>
      <c r="F162" s="135"/>
      <c r="G162" s="135"/>
      <c r="H162" s="135"/>
      <c r="I162" s="135"/>
      <c r="J162" s="135"/>
      <c r="K162" s="135"/>
      <c r="L162" s="135"/>
      <c r="M162" s="135"/>
      <c r="N162" s="135"/>
      <c r="O162" s="135"/>
      <c r="P162" s="135"/>
      <c r="Q162" s="135"/>
      <c r="R162" s="135"/>
      <c r="S162" s="135"/>
      <c r="T162" s="135"/>
      <c r="U162" s="135"/>
      <c r="V162" s="135"/>
      <c r="W162" s="135"/>
      <c r="X162" s="135"/>
      <c r="Y162" s="135"/>
      <c r="Z162" s="135"/>
      <c r="AA162" s="135"/>
      <c r="AB162" s="135"/>
      <c r="AC162" s="135"/>
      <c r="AD162" s="135"/>
      <c r="AE162" s="135"/>
      <c r="AF162" s="135"/>
      <c r="AG162" s="135"/>
      <c r="AH162" s="135"/>
      <c r="AI162" s="135"/>
      <c r="AJ162" s="135"/>
      <c r="AK162" s="135"/>
      <c r="AL162" s="135"/>
      <c r="AM162" s="135"/>
      <c r="AN162" s="135"/>
      <c r="AO162" s="135"/>
      <c r="AP162" s="135"/>
      <c r="AQ162" s="135"/>
      <c r="AR162" s="135"/>
      <c r="AS162" s="135"/>
      <c r="AT162" s="135"/>
      <c r="AU162" s="135"/>
      <c r="AV162" s="135"/>
      <c r="AW162" s="135"/>
      <c r="AX162" s="135"/>
      <c r="AY162" s="135"/>
      <c r="AZ162" s="135"/>
      <c r="BA162" s="135"/>
      <c r="BB162" s="135"/>
      <c r="BC162" s="135"/>
      <c r="BD162" s="135"/>
      <c r="BE162" s="135"/>
      <c r="BF162" s="135"/>
      <c r="BG162" s="135"/>
      <c r="BH162" s="135"/>
      <c r="BI162" s="135"/>
      <c r="BJ162" s="135"/>
    </row>
    <row r="163" spans="1:62" ht="24.95" customHeight="1" x14ac:dyDescent="0.25">
      <c r="A163" s="117">
        <v>1</v>
      </c>
      <c r="B163" s="119"/>
      <c r="C163" s="129"/>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c r="AA163" s="130"/>
      <c r="AB163" s="130"/>
      <c r="AC163" s="130"/>
      <c r="AD163" s="130"/>
      <c r="AE163" s="130"/>
      <c r="AF163" s="130"/>
      <c r="AG163" s="130"/>
      <c r="AH163" s="130"/>
      <c r="AI163" s="130"/>
      <c r="AJ163" s="130"/>
      <c r="AK163" s="130"/>
      <c r="AL163" s="130"/>
      <c r="AM163" s="130"/>
      <c r="AN163" s="130"/>
      <c r="AO163" s="130"/>
      <c r="AP163" s="130"/>
      <c r="AQ163" s="130"/>
      <c r="AR163" s="130"/>
      <c r="AS163" s="130"/>
      <c r="AT163" s="130"/>
      <c r="AU163" s="130"/>
      <c r="AV163" s="130"/>
      <c r="AW163" s="130"/>
      <c r="AX163" s="130"/>
      <c r="AY163" s="130"/>
      <c r="AZ163" s="130"/>
      <c r="BA163" s="130"/>
      <c r="BB163" s="130"/>
      <c r="BC163" s="130"/>
      <c r="BD163" s="130"/>
      <c r="BE163" s="130"/>
      <c r="BF163" s="130"/>
      <c r="BG163" s="130"/>
      <c r="BH163" s="130"/>
      <c r="BI163" s="130"/>
      <c r="BJ163" s="131"/>
    </row>
    <row r="164" spans="1:62" ht="24.95" customHeight="1" x14ac:dyDescent="0.25">
      <c r="A164" s="117">
        <v>2</v>
      </c>
      <c r="B164" s="119"/>
      <c r="C164" s="129"/>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0"/>
      <c r="AY164" s="130"/>
      <c r="AZ164" s="130"/>
      <c r="BA164" s="130"/>
      <c r="BB164" s="130"/>
      <c r="BC164" s="130"/>
      <c r="BD164" s="130"/>
      <c r="BE164" s="130"/>
      <c r="BF164" s="130"/>
      <c r="BG164" s="130"/>
      <c r="BH164" s="130"/>
      <c r="BI164" s="130"/>
      <c r="BJ164" s="131"/>
    </row>
    <row r="165" spans="1:62" ht="24.95" customHeight="1" x14ac:dyDescent="0.25">
      <c r="A165" s="117">
        <v>3</v>
      </c>
      <c r="B165" s="119"/>
      <c r="C165" s="129"/>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c r="AA165" s="130"/>
      <c r="AB165" s="130"/>
      <c r="AC165" s="130"/>
      <c r="AD165" s="130"/>
      <c r="AE165" s="130"/>
      <c r="AF165" s="130"/>
      <c r="AG165" s="130"/>
      <c r="AH165" s="130"/>
      <c r="AI165" s="130"/>
      <c r="AJ165" s="130"/>
      <c r="AK165" s="130"/>
      <c r="AL165" s="130"/>
      <c r="AM165" s="130"/>
      <c r="AN165" s="130"/>
      <c r="AO165" s="130"/>
      <c r="AP165" s="130"/>
      <c r="AQ165" s="130"/>
      <c r="AR165" s="130"/>
      <c r="AS165" s="130"/>
      <c r="AT165" s="130"/>
      <c r="AU165" s="130"/>
      <c r="AV165" s="130"/>
      <c r="AW165" s="130"/>
      <c r="AX165" s="130"/>
      <c r="AY165" s="130"/>
      <c r="AZ165" s="130"/>
      <c r="BA165" s="130"/>
      <c r="BB165" s="130"/>
      <c r="BC165" s="130"/>
      <c r="BD165" s="130"/>
      <c r="BE165" s="130"/>
      <c r="BF165" s="130"/>
      <c r="BG165" s="130"/>
      <c r="BH165" s="130"/>
      <c r="BI165" s="130"/>
      <c r="BJ165" s="131"/>
    </row>
    <row r="166" spans="1:62" ht="24.95" customHeight="1" x14ac:dyDescent="0.25">
      <c r="A166" s="117">
        <v>4</v>
      </c>
      <c r="B166" s="119"/>
      <c r="C166" s="129"/>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0"/>
      <c r="AY166" s="130"/>
      <c r="AZ166" s="130"/>
      <c r="BA166" s="130"/>
      <c r="BB166" s="130"/>
      <c r="BC166" s="130"/>
      <c r="BD166" s="130"/>
      <c r="BE166" s="130"/>
      <c r="BF166" s="130"/>
      <c r="BG166" s="130"/>
      <c r="BH166" s="130"/>
      <c r="BI166" s="130"/>
      <c r="BJ166" s="131"/>
    </row>
    <row r="167" spans="1:62" ht="24.95" customHeight="1" x14ac:dyDescent="0.25">
      <c r="A167" s="117">
        <v>5</v>
      </c>
      <c r="B167" s="119"/>
      <c r="C167" s="129"/>
      <c r="D167" s="130"/>
      <c r="E167" s="130"/>
      <c r="F167" s="130"/>
      <c r="G167" s="130"/>
      <c r="H167" s="130"/>
      <c r="I167" s="130"/>
      <c r="J167" s="130"/>
      <c r="K167" s="130"/>
      <c r="L167" s="130"/>
      <c r="M167" s="130"/>
      <c r="N167" s="130"/>
      <c r="O167" s="130"/>
      <c r="P167" s="130"/>
      <c r="Q167" s="130"/>
      <c r="R167" s="130"/>
      <c r="S167" s="130"/>
      <c r="T167" s="130"/>
      <c r="U167" s="130"/>
      <c r="V167" s="130"/>
      <c r="W167" s="130"/>
      <c r="X167" s="130"/>
      <c r="Y167" s="130"/>
      <c r="Z167" s="130"/>
      <c r="AA167" s="130"/>
      <c r="AB167" s="130"/>
      <c r="AC167" s="130"/>
      <c r="AD167" s="130"/>
      <c r="AE167" s="130"/>
      <c r="AF167" s="130"/>
      <c r="AG167" s="130"/>
      <c r="AH167" s="130"/>
      <c r="AI167" s="130"/>
      <c r="AJ167" s="130"/>
      <c r="AK167" s="130"/>
      <c r="AL167" s="130"/>
      <c r="AM167" s="130"/>
      <c r="AN167" s="130"/>
      <c r="AO167" s="130"/>
      <c r="AP167" s="130"/>
      <c r="AQ167" s="130"/>
      <c r="AR167" s="130"/>
      <c r="AS167" s="130"/>
      <c r="AT167" s="130"/>
      <c r="AU167" s="130"/>
      <c r="AV167" s="130"/>
      <c r="AW167" s="130"/>
      <c r="AX167" s="130"/>
      <c r="AY167" s="130"/>
      <c r="AZ167" s="130"/>
      <c r="BA167" s="130"/>
      <c r="BB167" s="130"/>
      <c r="BC167" s="130"/>
      <c r="BD167" s="130"/>
      <c r="BE167" s="130"/>
      <c r="BF167" s="130"/>
      <c r="BG167" s="130"/>
      <c r="BH167" s="130"/>
      <c r="BI167" s="130"/>
      <c r="BJ167" s="131"/>
    </row>
    <row r="168" spans="1:62" ht="24.95" customHeight="1" x14ac:dyDescent="0.25">
      <c r="A168" s="132" t="s">
        <v>201</v>
      </c>
      <c r="B168" s="133"/>
      <c r="C168" s="133"/>
      <c r="D168" s="133"/>
      <c r="E168" s="133"/>
      <c r="F168" s="133"/>
      <c r="G168" s="133"/>
      <c r="H168" s="133"/>
      <c r="I168" s="133"/>
      <c r="J168" s="133"/>
      <c r="K168" s="133"/>
      <c r="L168" s="133"/>
      <c r="M168" s="133"/>
      <c r="N168" s="133"/>
      <c r="O168" s="133"/>
      <c r="P168" s="133"/>
      <c r="Q168" s="133"/>
      <c r="R168" s="133"/>
      <c r="S168" s="133"/>
      <c r="T168" s="133"/>
      <c r="U168" s="133"/>
      <c r="V168" s="133"/>
      <c r="W168" s="133"/>
      <c r="X168" s="133"/>
      <c r="Y168" s="133"/>
      <c r="Z168" s="133"/>
      <c r="AA168" s="133"/>
      <c r="AB168" s="133"/>
      <c r="AC168" s="133"/>
      <c r="AD168" s="133"/>
      <c r="AE168" s="133"/>
      <c r="AF168" s="133"/>
      <c r="AG168" s="133"/>
      <c r="AH168" s="133"/>
      <c r="AI168" s="133"/>
      <c r="AJ168" s="133"/>
      <c r="AK168" s="133"/>
      <c r="AL168" s="133"/>
      <c r="AM168" s="133"/>
      <c r="AN168" s="133"/>
      <c r="AO168" s="133"/>
      <c r="AP168" s="133"/>
      <c r="AQ168" s="133"/>
      <c r="AR168" s="133"/>
      <c r="AS168" s="133"/>
      <c r="AT168" s="133"/>
      <c r="AU168" s="133"/>
      <c r="AV168" s="133"/>
      <c r="AW168" s="133"/>
      <c r="AX168" s="133"/>
      <c r="AY168" s="133"/>
      <c r="AZ168" s="133"/>
      <c r="BA168" s="133"/>
      <c r="BB168" s="133"/>
      <c r="BC168" s="133"/>
      <c r="BD168" s="133"/>
      <c r="BE168" s="133"/>
      <c r="BF168" s="133"/>
      <c r="BG168" s="133"/>
      <c r="BH168" s="133"/>
      <c r="BI168" s="133"/>
      <c r="BJ168" s="134"/>
    </row>
    <row r="169" spans="1:62" ht="15.75" customHeight="1" x14ac:dyDescent="0.25">
      <c r="A169" s="132" t="s">
        <v>164</v>
      </c>
      <c r="B169" s="133"/>
      <c r="C169" s="133"/>
      <c r="D169" s="133"/>
      <c r="E169" s="133"/>
      <c r="F169" s="133"/>
      <c r="G169" s="133"/>
      <c r="H169" s="133"/>
      <c r="I169" s="133"/>
      <c r="J169" s="133"/>
      <c r="K169" s="133"/>
      <c r="L169" s="133"/>
      <c r="M169" s="133"/>
      <c r="N169" s="133"/>
      <c r="O169" s="133"/>
      <c r="P169" s="133"/>
      <c r="Q169" s="133"/>
      <c r="R169" s="133"/>
      <c r="S169" s="133"/>
      <c r="T169" s="133"/>
      <c r="U169" s="133"/>
      <c r="V169" s="133"/>
      <c r="W169" s="133"/>
      <c r="X169" s="133"/>
      <c r="Y169" s="133"/>
      <c r="Z169" s="135" t="s">
        <v>165</v>
      </c>
      <c r="AA169" s="135"/>
      <c r="AB169" s="135"/>
      <c r="AC169" s="135"/>
      <c r="AD169" s="135"/>
      <c r="AE169" s="135"/>
      <c r="AF169" s="135"/>
      <c r="AG169" s="135"/>
      <c r="AH169" s="135"/>
      <c r="AI169" s="135"/>
      <c r="AJ169" s="135"/>
      <c r="AK169" s="135"/>
      <c r="AL169" s="135"/>
      <c r="AM169" s="135"/>
      <c r="AN169" s="135"/>
      <c r="AO169" s="135"/>
      <c r="AP169" s="135"/>
      <c r="AQ169" s="135"/>
      <c r="AR169" s="135"/>
      <c r="AS169" s="135"/>
      <c r="AT169" s="135"/>
      <c r="AU169" s="135"/>
      <c r="AV169" s="136" t="s">
        <v>221</v>
      </c>
      <c r="AW169" s="137"/>
      <c r="AX169" s="137"/>
      <c r="AY169" s="137"/>
      <c r="AZ169" s="137"/>
      <c r="BA169" s="137"/>
      <c r="BB169" s="137"/>
      <c r="BC169" s="137"/>
      <c r="BD169" s="137"/>
      <c r="BE169" s="137"/>
      <c r="BF169" s="137"/>
      <c r="BG169" s="137"/>
      <c r="BH169" s="137"/>
      <c r="BI169" s="137"/>
      <c r="BJ169" s="138"/>
    </row>
    <row r="170" spans="1:62" ht="24.95" customHeight="1" x14ac:dyDescent="0.25">
      <c r="A170" s="144"/>
      <c r="B170" s="144"/>
      <c r="C170" s="144"/>
      <c r="D170" s="144"/>
      <c r="E170" s="144"/>
      <c r="F170" s="144"/>
      <c r="G170" s="144"/>
      <c r="H170" s="144"/>
      <c r="I170" s="144"/>
      <c r="J170" s="144"/>
      <c r="K170" s="144"/>
      <c r="L170" s="144"/>
      <c r="M170" s="144"/>
      <c r="N170" s="144"/>
      <c r="O170" s="144"/>
      <c r="P170" s="144"/>
      <c r="Q170" s="144"/>
      <c r="R170" s="144"/>
      <c r="S170" s="144"/>
      <c r="T170" s="144"/>
      <c r="U170" s="144"/>
      <c r="V170" s="144"/>
      <c r="W170" s="144"/>
      <c r="X170" s="144"/>
      <c r="Y170" s="144"/>
      <c r="Z170" s="129"/>
      <c r="AA170" s="130"/>
      <c r="AB170" s="130"/>
      <c r="AC170" s="130"/>
      <c r="AD170" s="130"/>
      <c r="AE170" s="130"/>
      <c r="AF170" s="130"/>
      <c r="AG170" s="130"/>
      <c r="AH170" s="130"/>
      <c r="AI170" s="130"/>
      <c r="AJ170" s="130"/>
      <c r="AK170" s="130"/>
      <c r="AL170" s="130"/>
      <c r="AM170" s="130"/>
      <c r="AN170" s="130"/>
      <c r="AO170" s="130"/>
      <c r="AP170" s="130"/>
      <c r="AQ170" s="130"/>
      <c r="AR170" s="130"/>
      <c r="AS170" s="130"/>
      <c r="AT170" s="130"/>
      <c r="AU170" s="131"/>
      <c r="AV170" s="129"/>
      <c r="AW170" s="130"/>
      <c r="AX170" s="130"/>
      <c r="AY170" s="130"/>
      <c r="AZ170" s="130"/>
      <c r="BA170" s="130"/>
      <c r="BB170" s="130"/>
      <c r="BC170" s="130"/>
      <c r="BD170" s="130"/>
      <c r="BE170" s="130"/>
      <c r="BF170" s="130"/>
      <c r="BG170" s="130"/>
      <c r="BH170" s="130"/>
      <c r="BI170" s="130"/>
      <c r="BJ170" s="131"/>
    </row>
    <row r="171" spans="1:62" ht="8.4499999999999993" customHeight="1" x14ac:dyDescent="0.25">
      <c r="A171" s="55"/>
      <c r="B171" s="55"/>
      <c r="C171" s="55"/>
      <c r="D171" s="55"/>
      <c r="E171" s="55"/>
      <c r="F171" s="55"/>
      <c r="G171" s="55"/>
      <c r="H171" s="55"/>
      <c r="I171" s="55"/>
      <c r="J171" s="55"/>
      <c r="K171" s="55"/>
      <c r="L171" s="55"/>
      <c r="M171" s="55"/>
      <c r="N171" s="55"/>
      <c r="O171" s="55"/>
      <c r="P171" s="55"/>
      <c r="Q171" s="55"/>
      <c r="R171" s="55"/>
      <c r="S171" s="55"/>
      <c r="T171" s="55"/>
      <c r="U171" s="55"/>
      <c r="V171" s="55"/>
      <c r="W171" s="55"/>
      <c r="X171" s="55"/>
      <c r="Y171" s="55"/>
      <c r="Z171" s="47"/>
      <c r="AA171" s="47"/>
      <c r="AB171" s="47"/>
      <c r="AC171" s="47"/>
      <c r="AD171" s="47"/>
      <c r="AE171" s="47"/>
      <c r="AF171" s="47"/>
      <c r="AG171" s="47"/>
      <c r="AH171" s="47"/>
      <c r="AI171" s="47"/>
      <c r="AJ171" s="47"/>
      <c r="AK171" s="47"/>
      <c r="AL171" s="47"/>
      <c r="AM171" s="47"/>
      <c r="AN171" s="47"/>
      <c r="AO171" s="47"/>
      <c r="AP171" s="47"/>
      <c r="AQ171" s="47"/>
      <c r="AR171" s="47"/>
      <c r="AS171" s="47"/>
      <c r="AT171" s="47"/>
      <c r="AU171" s="47"/>
      <c r="AV171" s="47"/>
      <c r="AW171" s="47"/>
      <c r="AX171" s="47"/>
      <c r="AY171" s="47"/>
      <c r="AZ171" s="47"/>
      <c r="BA171" s="47"/>
      <c r="BB171" s="47"/>
      <c r="BC171" s="47"/>
      <c r="BD171" s="47"/>
      <c r="BE171" s="47"/>
      <c r="BF171" s="47"/>
      <c r="BG171" s="47"/>
      <c r="BH171" s="47"/>
      <c r="BI171" s="47"/>
      <c r="BJ171" s="47"/>
    </row>
    <row r="172" spans="1:62" ht="15" customHeight="1" x14ac:dyDescent="0.25">
      <c r="A172" s="83" t="s">
        <v>181</v>
      </c>
      <c r="B172" s="83"/>
      <c r="C172" s="83"/>
      <c r="D172" s="83"/>
      <c r="E172" s="83"/>
      <c r="F172" s="83"/>
      <c r="G172" s="83"/>
      <c r="H172" s="83"/>
      <c r="I172" s="83"/>
      <c r="J172" s="83"/>
      <c r="K172" s="83"/>
      <c r="L172" s="83"/>
      <c r="M172" s="83"/>
      <c r="N172" s="83"/>
      <c r="O172" s="83" t="s">
        <v>168</v>
      </c>
      <c r="P172" s="83"/>
      <c r="Q172" s="83"/>
      <c r="R172" s="83"/>
      <c r="S172" s="83"/>
      <c r="T172" s="83"/>
      <c r="U172" s="83"/>
      <c r="V172" s="83" t="s">
        <v>21</v>
      </c>
      <c r="W172" s="83"/>
      <c r="X172" s="83"/>
      <c r="Y172" s="83"/>
      <c r="Z172" s="83"/>
      <c r="AA172" s="83"/>
      <c r="AB172" s="83" t="s">
        <v>22</v>
      </c>
      <c r="AC172" s="83"/>
      <c r="AD172" s="83"/>
      <c r="AE172" s="83"/>
      <c r="AF172" s="83"/>
      <c r="AG172" s="83"/>
      <c r="AH172" s="111" t="s">
        <v>167</v>
      </c>
      <c r="AI172" s="112"/>
      <c r="AJ172" s="112"/>
      <c r="AK172" s="112"/>
      <c r="AL172" s="112"/>
      <c r="AM172" s="112"/>
      <c r="AN172" s="112"/>
      <c r="AO172" s="112"/>
      <c r="AP172" s="112"/>
      <c r="AQ172" s="112"/>
      <c r="AR172" s="112"/>
      <c r="AS172" s="112"/>
      <c r="AT172" s="113"/>
      <c r="AU172" s="139" t="s">
        <v>150</v>
      </c>
      <c r="AV172" s="139"/>
      <c r="AW172" s="139"/>
      <c r="AX172" s="139"/>
      <c r="AY172" s="83" t="s">
        <v>24</v>
      </c>
      <c r="AZ172" s="83"/>
      <c r="BA172" s="83"/>
      <c r="BB172" s="83"/>
      <c r="BC172" s="83"/>
      <c r="BD172" s="83"/>
      <c r="BE172" s="83" t="s">
        <v>213</v>
      </c>
      <c r="BF172" s="140"/>
      <c r="BG172" s="140"/>
      <c r="BH172" s="140"/>
      <c r="BI172" s="140"/>
      <c r="BJ172" s="140"/>
    </row>
    <row r="173" spans="1:62" ht="15" customHeight="1" x14ac:dyDescent="0.25">
      <c r="A173" s="83"/>
      <c r="B173" s="83"/>
      <c r="C173" s="83"/>
      <c r="D173" s="83"/>
      <c r="E173" s="83"/>
      <c r="F173" s="83"/>
      <c r="G173" s="83"/>
      <c r="H173" s="83"/>
      <c r="I173" s="83"/>
      <c r="J173" s="83"/>
      <c r="K173" s="83"/>
      <c r="L173" s="83"/>
      <c r="M173" s="83"/>
      <c r="N173" s="83"/>
      <c r="O173" s="83"/>
      <c r="P173" s="83"/>
      <c r="Q173" s="83"/>
      <c r="R173" s="83"/>
      <c r="S173" s="83"/>
      <c r="T173" s="83"/>
      <c r="U173" s="83"/>
      <c r="V173" s="83"/>
      <c r="W173" s="83"/>
      <c r="X173" s="83"/>
      <c r="Y173" s="83"/>
      <c r="Z173" s="83"/>
      <c r="AA173" s="83"/>
      <c r="AB173" s="83"/>
      <c r="AC173" s="83"/>
      <c r="AD173" s="83"/>
      <c r="AE173" s="83"/>
      <c r="AF173" s="83"/>
      <c r="AG173" s="83"/>
      <c r="AH173" s="114"/>
      <c r="AI173" s="115"/>
      <c r="AJ173" s="115"/>
      <c r="AK173" s="115"/>
      <c r="AL173" s="115"/>
      <c r="AM173" s="115"/>
      <c r="AN173" s="115"/>
      <c r="AO173" s="115"/>
      <c r="AP173" s="115"/>
      <c r="AQ173" s="115"/>
      <c r="AR173" s="115"/>
      <c r="AS173" s="115"/>
      <c r="AT173" s="116"/>
      <c r="AU173" s="84" t="s">
        <v>147</v>
      </c>
      <c r="AV173" s="84"/>
      <c r="AW173" s="83" t="s">
        <v>166</v>
      </c>
      <c r="AX173" s="83"/>
      <c r="AY173" s="83" t="s">
        <v>25</v>
      </c>
      <c r="AZ173" s="83"/>
      <c r="BA173" s="83" t="s">
        <v>26</v>
      </c>
      <c r="BB173" s="83"/>
      <c r="BC173" s="83" t="s">
        <v>27</v>
      </c>
      <c r="BD173" s="83"/>
      <c r="BE173" s="140"/>
      <c r="BF173" s="140"/>
      <c r="BG173" s="140"/>
      <c r="BH173" s="140"/>
      <c r="BI173" s="140"/>
      <c r="BJ173" s="140"/>
    </row>
    <row r="174" spans="1:62" ht="24.95" customHeight="1" x14ac:dyDescent="0.25">
      <c r="A174" s="117"/>
      <c r="B174" s="118"/>
      <c r="C174" s="118"/>
      <c r="D174" s="118"/>
      <c r="E174" s="118"/>
      <c r="F174" s="118"/>
      <c r="G174" s="118"/>
      <c r="H174" s="118"/>
      <c r="I174" s="118"/>
      <c r="J174" s="118"/>
      <c r="K174" s="118"/>
      <c r="L174" s="118"/>
      <c r="M174" s="118"/>
      <c r="N174" s="119"/>
      <c r="O174" s="120" t="s">
        <v>16</v>
      </c>
      <c r="P174" s="121"/>
      <c r="Q174" s="121"/>
      <c r="R174" s="121"/>
      <c r="S174" s="121"/>
      <c r="T174" s="121"/>
      <c r="U174" s="122"/>
      <c r="V174" s="123" t="s">
        <v>16</v>
      </c>
      <c r="W174" s="124"/>
      <c r="X174" s="124"/>
      <c r="Y174" s="124"/>
      <c r="Z174" s="124"/>
      <c r="AA174" s="125"/>
      <c r="AB174" s="117"/>
      <c r="AC174" s="118"/>
      <c r="AD174" s="118"/>
      <c r="AE174" s="118"/>
      <c r="AF174" s="118"/>
      <c r="AG174" s="119"/>
      <c r="AH174" s="126"/>
      <c r="AI174" s="127"/>
      <c r="AJ174" s="127"/>
      <c r="AK174" s="127"/>
      <c r="AL174" s="127"/>
      <c r="AM174" s="127"/>
      <c r="AN174" s="127"/>
      <c r="AO174" s="127"/>
      <c r="AP174" s="127"/>
      <c r="AQ174" s="127"/>
      <c r="AR174" s="127"/>
      <c r="AS174" s="127"/>
      <c r="AT174" s="128"/>
      <c r="AU174" s="147"/>
      <c r="AV174" s="147"/>
      <c r="AW174" s="147"/>
      <c r="AX174" s="147"/>
      <c r="AY174" s="145">
        <v>0</v>
      </c>
      <c r="AZ174" s="145"/>
      <c r="BA174" s="145">
        <f>IFERROR(DATEDIF(AU174,(AW174+1),"YM"),"Fecha Inválida")</f>
        <v>0</v>
      </c>
      <c r="BB174" s="145"/>
      <c r="BC174" s="145">
        <f>IF(AU174="",0,IFERROR(DATEDIF(AU174,(AW174+1),"MD"),"Fecha Inválida"))</f>
        <v>0</v>
      </c>
      <c r="BD174" s="145"/>
      <c r="BE174" s="145"/>
      <c r="BF174" s="146"/>
      <c r="BG174" s="146"/>
      <c r="BH174" s="146"/>
      <c r="BI174" s="146"/>
      <c r="BJ174" s="146"/>
    </row>
    <row r="175" spans="1:62" ht="24.95" customHeight="1" x14ac:dyDescent="0.25">
      <c r="A175" s="135" t="s">
        <v>194</v>
      </c>
      <c r="B175" s="135"/>
      <c r="C175" s="135"/>
      <c r="D175" s="135"/>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5"/>
      <c r="AV175" s="135"/>
      <c r="AW175" s="135"/>
      <c r="AX175" s="135"/>
      <c r="AY175" s="135"/>
      <c r="AZ175" s="135"/>
      <c r="BA175" s="135"/>
      <c r="BB175" s="135"/>
      <c r="BC175" s="135"/>
      <c r="BD175" s="135"/>
      <c r="BE175" s="135"/>
      <c r="BF175" s="135"/>
      <c r="BG175" s="135"/>
      <c r="BH175" s="135"/>
      <c r="BI175" s="135"/>
      <c r="BJ175" s="135"/>
    </row>
    <row r="176" spans="1:62" ht="24.95" customHeight="1" x14ac:dyDescent="0.25">
      <c r="A176" s="117">
        <v>1</v>
      </c>
      <c r="B176" s="119"/>
      <c r="C176" s="129"/>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0"/>
      <c r="AY176" s="130"/>
      <c r="AZ176" s="130"/>
      <c r="BA176" s="130"/>
      <c r="BB176" s="130"/>
      <c r="BC176" s="130"/>
      <c r="BD176" s="130"/>
      <c r="BE176" s="130"/>
      <c r="BF176" s="130"/>
      <c r="BG176" s="130"/>
      <c r="BH176" s="130"/>
      <c r="BI176" s="130"/>
      <c r="BJ176" s="131"/>
    </row>
    <row r="177" spans="1:62" ht="24.95" customHeight="1" x14ac:dyDescent="0.25">
      <c r="A177" s="117">
        <v>2</v>
      </c>
      <c r="B177" s="119"/>
      <c r="C177" s="129"/>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c r="AA177" s="130"/>
      <c r="AB177" s="130"/>
      <c r="AC177" s="130"/>
      <c r="AD177" s="130"/>
      <c r="AE177" s="130"/>
      <c r="AF177" s="130"/>
      <c r="AG177" s="130"/>
      <c r="AH177" s="130"/>
      <c r="AI177" s="130"/>
      <c r="AJ177" s="130"/>
      <c r="AK177" s="130"/>
      <c r="AL177" s="130"/>
      <c r="AM177" s="130"/>
      <c r="AN177" s="130"/>
      <c r="AO177" s="130"/>
      <c r="AP177" s="130"/>
      <c r="AQ177" s="130"/>
      <c r="AR177" s="130"/>
      <c r="AS177" s="130"/>
      <c r="AT177" s="130"/>
      <c r="AU177" s="130"/>
      <c r="AV177" s="130"/>
      <c r="AW177" s="130"/>
      <c r="AX177" s="130"/>
      <c r="AY177" s="130"/>
      <c r="AZ177" s="130"/>
      <c r="BA177" s="130"/>
      <c r="BB177" s="130"/>
      <c r="BC177" s="130"/>
      <c r="BD177" s="130"/>
      <c r="BE177" s="130"/>
      <c r="BF177" s="130"/>
      <c r="BG177" s="130"/>
      <c r="BH177" s="130"/>
      <c r="BI177" s="130"/>
      <c r="BJ177" s="131"/>
    </row>
    <row r="178" spans="1:62" ht="24.95" customHeight="1" x14ac:dyDescent="0.25">
      <c r="A178" s="117">
        <v>3</v>
      </c>
      <c r="B178" s="119"/>
      <c r="C178" s="129"/>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c r="AA178" s="130"/>
      <c r="AB178" s="130"/>
      <c r="AC178" s="130"/>
      <c r="AD178" s="130"/>
      <c r="AE178" s="130"/>
      <c r="AF178" s="130"/>
      <c r="AG178" s="130"/>
      <c r="AH178" s="130"/>
      <c r="AI178" s="130"/>
      <c r="AJ178" s="130"/>
      <c r="AK178" s="130"/>
      <c r="AL178" s="130"/>
      <c r="AM178" s="130"/>
      <c r="AN178" s="130"/>
      <c r="AO178" s="130"/>
      <c r="AP178" s="130"/>
      <c r="AQ178" s="130"/>
      <c r="AR178" s="130"/>
      <c r="AS178" s="130"/>
      <c r="AT178" s="130"/>
      <c r="AU178" s="130"/>
      <c r="AV178" s="130"/>
      <c r="AW178" s="130"/>
      <c r="AX178" s="130"/>
      <c r="AY178" s="130"/>
      <c r="AZ178" s="130"/>
      <c r="BA178" s="130"/>
      <c r="BB178" s="130"/>
      <c r="BC178" s="130"/>
      <c r="BD178" s="130"/>
      <c r="BE178" s="130"/>
      <c r="BF178" s="130"/>
      <c r="BG178" s="130"/>
      <c r="BH178" s="130"/>
      <c r="BI178" s="130"/>
      <c r="BJ178" s="131"/>
    </row>
    <row r="179" spans="1:62" ht="24.95" customHeight="1" x14ac:dyDescent="0.25">
      <c r="A179" s="117">
        <v>4</v>
      </c>
      <c r="B179" s="119"/>
      <c r="C179" s="129"/>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c r="AA179" s="130"/>
      <c r="AB179" s="130"/>
      <c r="AC179" s="130"/>
      <c r="AD179" s="130"/>
      <c r="AE179" s="130"/>
      <c r="AF179" s="130"/>
      <c r="AG179" s="130"/>
      <c r="AH179" s="130"/>
      <c r="AI179" s="130"/>
      <c r="AJ179" s="130"/>
      <c r="AK179" s="130"/>
      <c r="AL179" s="130"/>
      <c r="AM179" s="130"/>
      <c r="AN179" s="130"/>
      <c r="AO179" s="130"/>
      <c r="AP179" s="130"/>
      <c r="AQ179" s="130"/>
      <c r="AR179" s="130"/>
      <c r="AS179" s="130"/>
      <c r="AT179" s="130"/>
      <c r="AU179" s="130"/>
      <c r="AV179" s="130"/>
      <c r="AW179" s="130"/>
      <c r="AX179" s="130"/>
      <c r="AY179" s="130"/>
      <c r="AZ179" s="130"/>
      <c r="BA179" s="130"/>
      <c r="BB179" s="130"/>
      <c r="BC179" s="130"/>
      <c r="BD179" s="130"/>
      <c r="BE179" s="130"/>
      <c r="BF179" s="130"/>
      <c r="BG179" s="130"/>
      <c r="BH179" s="130"/>
      <c r="BI179" s="130"/>
      <c r="BJ179" s="131"/>
    </row>
    <row r="180" spans="1:62" ht="24.95" customHeight="1" x14ac:dyDescent="0.25">
      <c r="A180" s="117">
        <v>5</v>
      </c>
      <c r="B180" s="119"/>
      <c r="C180" s="129"/>
      <c r="D180" s="130"/>
      <c r="E180" s="130"/>
      <c r="F180" s="130"/>
      <c r="G180" s="130"/>
      <c r="H180" s="130"/>
      <c r="I180" s="130"/>
      <c r="J180" s="130"/>
      <c r="K180" s="130"/>
      <c r="L180" s="130"/>
      <c r="M180" s="130"/>
      <c r="N180" s="130"/>
      <c r="O180" s="130"/>
      <c r="P180" s="130"/>
      <c r="Q180" s="130"/>
      <c r="R180" s="130"/>
      <c r="S180" s="130"/>
      <c r="T180" s="130"/>
      <c r="U180" s="130"/>
      <c r="V180" s="130"/>
      <c r="W180" s="130"/>
      <c r="X180" s="130"/>
      <c r="Y180" s="130"/>
      <c r="Z180" s="130"/>
      <c r="AA180" s="130"/>
      <c r="AB180" s="130"/>
      <c r="AC180" s="130"/>
      <c r="AD180" s="130"/>
      <c r="AE180" s="130"/>
      <c r="AF180" s="130"/>
      <c r="AG180" s="130"/>
      <c r="AH180" s="130"/>
      <c r="AI180" s="130"/>
      <c r="AJ180" s="130"/>
      <c r="AK180" s="130"/>
      <c r="AL180" s="130"/>
      <c r="AM180" s="130"/>
      <c r="AN180" s="130"/>
      <c r="AO180" s="130"/>
      <c r="AP180" s="130"/>
      <c r="AQ180" s="130"/>
      <c r="AR180" s="130"/>
      <c r="AS180" s="130"/>
      <c r="AT180" s="130"/>
      <c r="AU180" s="130"/>
      <c r="AV180" s="130"/>
      <c r="AW180" s="130"/>
      <c r="AX180" s="130"/>
      <c r="AY180" s="130"/>
      <c r="AZ180" s="130"/>
      <c r="BA180" s="130"/>
      <c r="BB180" s="130"/>
      <c r="BC180" s="130"/>
      <c r="BD180" s="130"/>
      <c r="BE180" s="130"/>
      <c r="BF180" s="130"/>
      <c r="BG180" s="130"/>
      <c r="BH180" s="130"/>
      <c r="BI180" s="130"/>
      <c r="BJ180" s="131"/>
    </row>
    <row r="181" spans="1:62" ht="24.95" customHeight="1" x14ac:dyDescent="0.25">
      <c r="A181" s="132" t="s">
        <v>201</v>
      </c>
      <c r="B181" s="133"/>
      <c r="C181" s="133"/>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3"/>
      <c r="AA181" s="133"/>
      <c r="AB181" s="133"/>
      <c r="AC181" s="133"/>
      <c r="AD181" s="133"/>
      <c r="AE181" s="133"/>
      <c r="AF181" s="133"/>
      <c r="AG181" s="133"/>
      <c r="AH181" s="133"/>
      <c r="AI181" s="133"/>
      <c r="AJ181" s="133"/>
      <c r="AK181" s="133"/>
      <c r="AL181" s="133"/>
      <c r="AM181" s="133"/>
      <c r="AN181" s="133"/>
      <c r="AO181" s="133"/>
      <c r="AP181" s="133"/>
      <c r="AQ181" s="133"/>
      <c r="AR181" s="133"/>
      <c r="AS181" s="133"/>
      <c r="AT181" s="133"/>
      <c r="AU181" s="133"/>
      <c r="AV181" s="133"/>
      <c r="AW181" s="133"/>
      <c r="AX181" s="133"/>
      <c r="AY181" s="133"/>
      <c r="AZ181" s="133"/>
      <c r="BA181" s="133"/>
      <c r="BB181" s="133"/>
      <c r="BC181" s="133"/>
      <c r="BD181" s="133"/>
      <c r="BE181" s="133"/>
      <c r="BF181" s="133"/>
      <c r="BG181" s="133"/>
      <c r="BH181" s="133"/>
      <c r="BI181" s="133"/>
      <c r="BJ181" s="134"/>
    </row>
    <row r="182" spans="1:62" ht="15.75" customHeight="1" x14ac:dyDescent="0.25">
      <c r="A182" s="132" t="s">
        <v>164</v>
      </c>
      <c r="B182" s="133"/>
      <c r="C182" s="133"/>
      <c r="D182" s="133"/>
      <c r="E182" s="133"/>
      <c r="F182" s="133"/>
      <c r="G182" s="133"/>
      <c r="H182" s="133"/>
      <c r="I182" s="133"/>
      <c r="J182" s="133"/>
      <c r="K182" s="133"/>
      <c r="L182" s="133"/>
      <c r="M182" s="133"/>
      <c r="N182" s="133"/>
      <c r="O182" s="133"/>
      <c r="P182" s="133"/>
      <c r="Q182" s="133"/>
      <c r="R182" s="133"/>
      <c r="S182" s="133"/>
      <c r="T182" s="133"/>
      <c r="U182" s="133"/>
      <c r="V182" s="133"/>
      <c r="W182" s="133"/>
      <c r="X182" s="133"/>
      <c r="Y182" s="133"/>
      <c r="Z182" s="135" t="s">
        <v>165</v>
      </c>
      <c r="AA182" s="135"/>
      <c r="AB182" s="135"/>
      <c r="AC182" s="135"/>
      <c r="AD182" s="135"/>
      <c r="AE182" s="135"/>
      <c r="AF182" s="135"/>
      <c r="AG182" s="135"/>
      <c r="AH182" s="135"/>
      <c r="AI182" s="135"/>
      <c r="AJ182" s="135"/>
      <c r="AK182" s="135"/>
      <c r="AL182" s="135"/>
      <c r="AM182" s="135"/>
      <c r="AN182" s="135"/>
      <c r="AO182" s="135"/>
      <c r="AP182" s="135"/>
      <c r="AQ182" s="135"/>
      <c r="AR182" s="135"/>
      <c r="AS182" s="135"/>
      <c r="AT182" s="135"/>
      <c r="AU182" s="135"/>
      <c r="AV182" s="136" t="s">
        <v>221</v>
      </c>
      <c r="AW182" s="137"/>
      <c r="AX182" s="137"/>
      <c r="AY182" s="137"/>
      <c r="AZ182" s="137"/>
      <c r="BA182" s="137"/>
      <c r="BB182" s="137"/>
      <c r="BC182" s="137"/>
      <c r="BD182" s="137"/>
      <c r="BE182" s="137"/>
      <c r="BF182" s="137"/>
      <c r="BG182" s="137"/>
      <c r="BH182" s="137"/>
      <c r="BI182" s="137"/>
      <c r="BJ182" s="138"/>
    </row>
    <row r="183" spans="1:62" ht="24.95" customHeight="1" x14ac:dyDescent="0.25">
      <c r="A183" s="144"/>
      <c r="B183" s="144"/>
      <c r="C183" s="144"/>
      <c r="D183" s="144"/>
      <c r="E183" s="144"/>
      <c r="F183" s="144"/>
      <c r="G183" s="144"/>
      <c r="H183" s="144"/>
      <c r="I183" s="144"/>
      <c r="J183" s="144"/>
      <c r="K183" s="144"/>
      <c r="L183" s="144"/>
      <c r="M183" s="144"/>
      <c r="N183" s="144"/>
      <c r="O183" s="144"/>
      <c r="P183" s="144"/>
      <c r="Q183" s="144"/>
      <c r="R183" s="144"/>
      <c r="S183" s="144"/>
      <c r="T183" s="144"/>
      <c r="U183" s="144"/>
      <c r="V183" s="144"/>
      <c r="W183" s="144"/>
      <c r="X183" s="144"/>
      <c r="Y183" s="144"/>
      <c r="Z183" s="129"/>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1"/>
      <c r="AV183" s="129"/>
      <c r="AW183" s="130"/>
      <c r="AX183" s="130"/>
      <c r="AY183" s="130"/>
      <c r="AZ183" s="130"/>
      <c r="BA183" s="130"/>
      <c r="BB183" s="130"/>
      <c r="BC183" s="130"/>
      <c r="BD183" s="130"/>
      <c r="BE183" s="130"/>
      <c r="BF183" s="130"/>
      <c r="BG183" s="130"/>
      <c r="BH183" s="130"/>
      <c r="BI183" s="130"/>
      <c r="BJ183" s="131"/>
    </row>
    <row r="184" spans="1:62" ht="9" customHeight="1" x14ac:dyDescent="0.25">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row>
    <row r="185" spans="1:62" ht="15" customHeight="1" x14ac:dyDescent="0.25">
      <c r="A185" s="83" t="s">
        <v>182</v>
      </c>
      <c r="B185" s="83"/>
      <c r="C185" s="83"/>
      <c r="D185" s="83"/>
      <c r="E185" s="83"/>
      <c r="F185" s="83"/>
      <c r="G185" s="83"/>
      <c r="H185" s="83"/>
      <c r="I185" s="83"/>
      <c r="J185" s="83"/>
      <c r="K185" s="83"/>
      <c r="L185" s="83"/>
      <c r="M185" s="83"/>
      <c r="N185" s="83"/>
      <c r="O185" s="83" t="s">
        <v>168</v>
      </c>
      <c r="P185" s="83"/>
      <c r="Q185" s="83"/>
      <c r="R185" s="83"/>
      <c r="S185" s="83"/>
      <c r="T185" s="83"/>
      <c r="U185" s="83"/>
      <c r="V185" s="83" t="s">
        <v>21</v>
      </c>
      <c r="W185" s="83"/>
      <c r="X185" s="83"/>
      <c r="Y185" s="83"/>
      <c r="Z185" s="83"/>
      <c r="AA185" s="83"/>
      <c r="AB185" s="83" t="s">
        <v>22</v>
      </c>
      <c r="AC185" s="83"/>
      <c r="AD185" s="83"/>
      <c r="AE185" s="83"/>
      <c r="AF185" s="83"/>
      <c r="AG185" s="83"/>
      <c r="AH185" s="111" t="s">
        <v>167</v>
      </c>
      <c r="AI185" s="112"/>
      <c r="AJ185" s="112"/>
      <c r="AK185" s="112"/>
      <c r="AL185" s="112"/>
      <c r="AM185" s="112"/>
      <c r="AN185" s="112"/>
      <c r="AO185" s="112"/>
      <c r="AP185" s="112"/>
      <c r="AQ185" s="112"/>
      <c r="AR185" s="112"/>
      <c r="AS185" s="112"/>
      <c r="AT185" s="113"/>
      <c r="AU185" s="139" t="s">
        <v>150</v>
      </c>
      <c r="AV185" s="139"/>
      <c r="AW185" s="139"/>
      <c r="AX185" s="139"/>
      <c r="AY185" s="83" t="s">
        <v>24</v>
      </c>
      <c r="AZ185" s="83"/>
      <c r="BA185" s="83"/>
      <c r="BB185" s="83"/>
      <c r="BC185" s="83"/>
      <c r="BD185" s="83"/>
      <c r="BE185" s="83" t="s">
        <v>213</v>
      </c>
      <c r="BF185" s="140"/>
      <c r="BG185" s="140"/>
      <c r="BH185" s="140"/>
      <c r="BI185" s="140"/>
      <c r="BJ185" s="140"/>
    </row>
    <row r="186" spans="1:62" ht="15" customHeight="1" x14ac:dyDescent="0.25">
      <c r="A186" s="83"/>
      <c r="B186" s="83"/>
      <c r="C186" s="83"/>
      <c r="D186" s="83"/>
      <c r="E186" s="83"/>
      <c r="F186" s="83"/>
      <c r="G186" s="83"/>
      <c r="H186" s="83"/>
      <c r="I186" s="83"/>
      <c r="J186" s="83"/>
      <c r="K186" s="83"/>
      <c r="L186" s="83"/>
      <c r="M186" s="83"/>
      <c r="N186" s="83"/>
      <c r="O186" s="83"/>
      <c r="P186" s="83"/>
      <c r="Q186" s="83"/>
      <c r="R186" s="83"/>
      <c r="S186" s="83"/>
      <c r="T186" s="83"/>
      <c r="U186" s="83"/>
      <c r="V186" s="83"/>
      <c r="W186" s="83"/>
      <c r="X186" s="83"/>
      <c r="Y186" s="83"/>
      <c r="Z186" s="83"/>
      <c r="AA186" s="83"/>
      <c r="AB186" s="83"/>
      <c r="AC186" s="83"/>
      <c r="AD186" s="83"/>
      <c r="AE186" s="83"/>
      <c r="AF186" s="83"/>
      <c r="AG186" s="83"/>
      <c r="AH186" s="114"/>
      <c r="AI186" s="115"/>
      <c r="AJ186" s="115"/>
      <c r="AK186" s="115"/>
      <c r="AL186" s="115"/>
      <c r="AM186" s="115"/>
      <c r="AN186" s="115"/>
      <c r="AO186" s="115"/>
      <c r="AP186" s="115"/>
      <c r="AQ186" s="115"/>
      <c r="AR186" s="115"/>
      <c r="AS186" s="115"/>
      <c r="AT186" s="116"/>
      <c r="AU186" s="84" t="s">
        <v>147</v>
      </c>
      <c r="AV186" s="84"/>
      <c r="AW186" s="83" t="s">
        <v>166</v>
      </c>
      <c r="AX186" s="83"/>
      <c r="AY186" s="83" t="s">
        <v>25</v>
      </c>
      <c r="AZ186" s="83"/>
      <c r="BA186" s="83" t="s">
        <v>26</v>
      </c>
      <c r="BB186" s="83"/>
      <c r="BC186" s="83" t="s">
        <v>27</v>
      </c>
      <c r="BD186" s="83"/>
      <c r="BE186" s="140"/>
      <c r="BF186" s="140"/>
      <c r="BG186" s="140"/>
      <c r="BH186" s="140"/>
      <c r="BI186" s="140"/>
      <c r="BJ186" s="140"/>
    </row>
    <row r="187" spans="1:62" ht="24.95" customHeight="1" x14ac:dyDescent="0.25">
      <c r="A187" s="117"/>
      <c r="B187" s="118"/>
      <c r="C187" s="118"/>
      <c r="D187" s="118"/>
      <c r="E187" s="118"/>
      <c r="F187" s="118"/>
      <c r="G187" s="118"/>
      <c r="H187" s="118"/>
      <c r="I187" s="118"/>
      <c r="J187" s="118"/>
      <c r="K187" s="118"/>
      <c r="L187" s="118"/>
      <c r="M187" s="118"/>
      <c r="N187" s="119"/>
      <c r="O187" s="120" t="s">
        <v>16</v>
      </c>
      <c r="P187" s="121"/>
      <c r="Q187" s="121"/>
      <c r="R187" s="121"/>
      <c r="S187" s="121"/>
      <c r="T187" s="121"/>
      <c r="U187" s="122"/>
      <c r="V187" s="123" t="s">
        <v>16</v>
      </c>
      <c r="W187" s="124"/>
      <c r="X187" s="124"/>
      <c r="Y187" s="124"/>
      <c r="Z187" s="124"/>
      <c r="AA187" s="125"/>
      <c r="AB187" s="117"/>
      <c r="AC187" s="118"/>
      <c r="AD187" s="118"/>
      <c r="AE187" s="118"/>
      <c r="AF187" s="118"/>
      <c r="AG187" s="119"/>
      <c r="AH187" s="126"/>
      <c r="AI187" s="127"/>
      <c r="AJ187" s="127"/>
      <c r="AK187" s="127"/>
      <c r="AL187" s="127"/>
      <c r="AM187" s="127"/>
      <c r="AN187" s="127"/>
      <c r="AO187" s="127"/>
      <c r="AP187" s="127"/>
      <c r="AQ187" s="127"/>
      <c r="AR187" s="127"/>
      <c r="AS187" s="127"/>
      <c r="AT187" s="128"/>
      <c r="AU187" s="147"/>
      <c r="AV187" s="147"/>
      <c r="AW187" s="147"/>
      <c r="AX187" s="147"/>
      <c r="AY187" s="145">
        <v>0</v>
      </c>
      <c r="AZ187" s="145"/>
      <c r="BA187" s="145">
        <f>IFERROR(DATEDIF(AU187,(AW187+1),"YM"),"Fecha Inválida")</f>
        <v>0</v>
      </c>
      <c r="BB187" s="145"/>
      <c r="BC187" s="145">
        <f>IF(AU187="",0,IFERROR(DATEDIF(AU187,(AW187+1),"MD"),"Fecha Inválida"))</f>
        <v>0</v>
      </c>
      <c r="BD187" s="145"/>
      <c r="BE187" s="145"/>
      <c r="BF187" s="146"/>
      <c r="BG187" s="146"/>
      <c r="BH187" s="146"/>
      <c r="BI187" s="146"/>
      <c r="BJ187" s="146"/>
    </row>
    <row r="188" spans="1:62" ht="24.95" customHeight="1" x14ac:dyDescent="0.25">
      <c r="A188" s="135" t="s">
        <v>194</v>
      </c>
      <c r="B188" s="135"/>
      <c r="C188" s="135"/>
      <c r="D188" s="135"/>
      <c r="E188" s="135"/>
      <c r="F188" s="135"/>
      <c r="G188" s="135"/>
      <c r="H188" s="135"/>
      <c r="I188" s="135"/>
      <c r="J188" s="135"/>
      <c r="K188" s="135"/>
      <c r="L188" s="135"/>
      <c r="M188" s="135"/>
      <c r="N188" s="135"/>
      <c r="O188" s="135"/>
      <c r="P188" s="135"/>
      <c r="Q188" s="135"/>
      <c r="R188" s="135"/>
      <c r="S188" s="135"/>
      <c r="T188" s="135"/>
      <c r="U188" s="135"/>
      <c r="V188" s="135"/>
      <c r="W188" s="135"/>
      <c r="X188" s="135"/>
      <c r="Y188" s="135"/>
      <c r="Z188" s="135"/>
      <c r="AA188" s="135"/>
      <c r="AB188" s="135"/>
      <c r="AC188" s="135"/>
      <c r="AD188" s="135"/>
      <c r="AE188" s="135"/>
      <c r="AF188" s="135"/>
      <c r="AG188" s="135"/>
      <c r="AH188" s="135"/>
      <c r="AI188" s="135"/>
      <c r="AJ188" s="135"/>
      <c r="AK188" s="135"/>
      <c r="AL188" s="135"/>
      <c r="AM188" s="135"/>
      <c r="AN188" s="135"/>
      <c r="AO188" s="135"/>
      <c r="AP188" s="135"/>
      <c r="AQ188" s="135"/>
      <c r="AR188" s="135"/>
      <c r="AS188" s="135"/>
      <c r="AT188" s="135"/>
      <c r="AU188" s="135"/>
      <c r="AV188" s="135"/>
      <c r="AW188" s="135"/>
      <c r="AX188" s="135"/>
      <c r="AY188" s="135"/>
      <c r="AZ188" s="135"/>
      <c r="BA188" s="135"/>
      <c r="BB188" s="135"/>
      <c r="BC188" s="135"/>
      <c r="BD188" s="135"/>
      <c r="BE188" s="135"/>
      <c r="BF188" s="135"/>
      <c r="BG188" s="135"/>
      <c r="BH188" s="135"/>
      <c r="BI188" s="135"/>
      <c r="BJ188" s="135"/>
    </row>
    <row r="189" spans="1:62" ht="24.95" customHeight="1" x14ac:dyDescent="0.25">
      <c r="A189" s="117">
        <v>1</v>
      </c>
      <c r="B189" s="119"/>
      <c r="C189" s="129"/>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0"/>
      <c r="AY189" s="130"/>
      <c r="AZ189" s="130"/>
      <c r="BA189" s="130"/>
      <c r="BB189" s="130"/>
      <c r="BC189" s="130"/>
      <c r="BD189" s="130"/>
      <c r="BE189" s="130"/>
      <c r="BF189" s="130"/>
      <c r="BG189" s="130"/>
      <c r="BH189" s="130"/>
      <c r="BI189" s="130"/>
      <c r="BJ189" s="131"/>
    </row>
    <row r="190" spans="1:62" ht="24.95" customHeight="1" x14ac:dyDescent="0.25">
      <c r="A190" s="117">
        <v>2</v>
      </c>
      <c r="B190" s="119"/>
      <c r="C190" s="129"/>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c r="AA190" s="130"/>
      <c r="AB190" s="130"/>
      <c r="AC190" s="130"/>
      <c r="AD190" s="130"/>
      <c r="AE190" s="130"/>
      <c r="AF190" s="130"/>
      <c r="AG190" s="130"/>
      <c r="AH190" s="130"/>
      <c r="AI190" s="130"/>
      <c r="AJ190" s="130"/>
      <c r="AK190" s="130"/>
      <c r="AL190" s="130"/>
      <c r="AM190" s="130"/>
      <c r="AN190" s="130"/>
      <c r="AO190" s="130"/>
      <c r="AP190" s="130"/>
      <c r="AQ190" s="130"/>
      <c r="AR190" s="130"/>
      <c r="AS190" s="130"/>
      <c r="AT190" s="130"/>
      <c r="AU190" s="130"/>
      <c r="AV190" s="130"/>
      <c r="AW190" s="130"/>
      <c r="AX190" s="130"/>
      <c r="AY190" s="130"/>
      <c r="AZ190" s="130"/>
      <c r="BA190" s="130"/>
      <c r="BB190" s="130"/>
      <c r="BC190" s="130"/>
      <c r="BD190" s="130"/>
      <c r="BE190" s="130"/>
      <c r="BF190" s="130"/>
      <c r="BG190" s="130"/>
      <c r="BH190" s="130"/>
      <c r="BI190" s="130"/>
      <c r="BJ190" s="131"/>
    </row>
    <row r="191" spans="1:62" ht="24.95" customHeight="1" x14ac:dyDescent="0.25">
      <c r="A191" s="117">
        <v>3</v>
      </c>
      <c r="B191" s="119"/>
      <c r="C191" s="129"/>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0"/>
      <c r="AY191" s="130"/>
      <c r="AZ191" s="130"/>
      <c r="BA191" s="130"/>
      <c r="BB191" s="130"/>
      <c r="BC191" s="130"/>
      <c r="BD191" s="130"/>
      <c r="BE191" s="130"/>
      <c r="BF191" s="130"/>
      <c r="BG191" s="130"/>
      <c r="BH191" s="130"/>
      <c r="BI191" s="130"/>
      <c r="BJ191" s="131"/>
    </row>
    <row r="192" spans="1:62" ht="24.95" customHeight="1" x14ac:dyDescent="0.25">
      <c r="A192" s="117">
        <v>4</v>
      </c>
      <c r="B192" s="119"/>
      <c r="C192" s="129"/>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c r="AA192" s="130"/>
      <c r="AB192" s="130"/>
      <c r="AC192" s="130"/>
      <c r="AD192" s="130"/>
      <c r="AE192" s="130"/>
      <c r="AF192" s="130"/>
      <c r="AG192" s="130"/>
      <c r="AH192" s="130"/>
      <c r="AI192" s="130"/>
      <c r="AJ192" s="130"/>
      <c r="AK192" s="130"/>
      <c r="AL192" s="130"/>
      <c r="AM192" s="130"/>
      <c r="AN192" s="130"/>
      <c r="AO192" s="130"/>
      <c r="AP192" s="130"/>
      <c r="AQ192" s="130"/>
      <c r="AR192" s="130"/>
      <c r="AS192" s="130"/>
      <c r="AT192" s="130"/>
      <c r="AU192" s="130"/>
      <c r="AV192" s="130"/>
      <c r="AW192" s="130"/>
      <c r="AX192" s="130"/>
      <c r="AY192" s="130"/>
      <c r="AZ192" s="130"/>
      <c r="BA192" s="130"/>
      <c r="BB192" s="130"/>
      <c r="BC192" s="130"/>
      <c r="BD192" s="130"/>
      <c r="BE192" s="130"/>
      <c r="BF192" s="130"/>
      <c r="BG192" s="130"/>
      <c r="BH192" s="130"/>
      <c r="BI192" s="130"/>
      <c r="BJ192" s="131"/>
    </row>
    <row r="193" spans="1:73" ht="24.95" customHeight="1" x14ac:dyDescent="0.25">
      <c r="A193" s="117">
        <v>5</v>
      </c>
      <c r="B193" s="119"/>
      <c r="C193" s="129"/>
      <c r="D193" s="130"/>
      <c r="E193" s="130"/>
      <c r="F193" s="130"/>
      <c r="G193" s="130"/>
      <c r="H193" s="130"/>
      <c r="I193" s="130"/>
      <c r="J193" s="130"/>
      <c r="K193" s="130"/>
      <c r="L193" s="130"/>
      <c r="M193" s="130"/>
      <c r="N193" s="130"/>
      <c r="O193" s="130"/>
      <c r="P193" s="130"/>
      <c r="Q193" s="130"/>
      <c r="R193" s="130"/>
      <c r="S193" s="130"/>
      <c r="T193" s="130"/>
      <c r="U193" s="130"/>
      <c r="V193" s="130"/>
      <c r="W193" s="130"/>
      <c r="X193" s="130"/>
      <c r="Y193" s="130"/>
      <c r="Z193" s="130"/>
      <c r="AA193" s="130"/>
      <c r="AB193" s="130"/>
      <c r="AC193" s="130"/>
      <c r="AD193" s="130"/>
      <c r="AE193" s="130"/>
      <c r="AF193" s="130"/>
      <c r="AG193" s="130"/>
      <c r="AH193" s="130"/>
      <c r="AI193" s="130"/>
      <c r="AJ193" s="130"/>
      <c r="AK193" s="130"/>
      <c r="AL193" s="130"/>
      <c r="AM193" s="130"/>
      <c r="AN193" s="130"/>
      <c r="AO193" s="130"/>
      <c r="AP193" s="130"/>
      <c r="AQ193" s="130"/>
      <c r="AR193" s="130"/>
      <c r="AS193" s="130"/>
      <c r="AT193" s="130"/>
      <c r="AU193" s="130"/>
      <c r="AV193" s="130"/>
      <c r="AW193" s="130"/>
      <c r="AX193" s="130"/>
      <c r="AY193" s="130"/>
      <c r="AZ193" s="130"/>
      <c r="BA193" s="130"/>
      <c r="BB193" s="130"/>
      <c r="BC193" s="130"/>
      <c r="BD193" s="130"/>
      <c r="BE193" s="130"/>
      <c r="BF193" s="130"/>
      <c r="BG193" s="130"/>
      <c r="BH193" s="130"/>
      <c r="BI193" s="130"/>
      <c r="BJ193" s="131"/>
    </row>
    <row r="194" spans="1:73" ht="24.95" customHeight="1" x14ac:dyDescent="0.25">
      <c r="A194" s="132" t="s">
        <v>201</v>
      </c>
      <c r="B194" s="133"/>
      <c r="C194" s="133"/>
      <c r="D194" s="133"/>
      <c r="E194" s="133"/>
      <c r="F194" s="133"/>
      <c r="G194" s="133"/>
      <c r="H194" s="133"/>
      <c r="I194" s="133"/>
      <c r="J194" s="133"/>
      <c r="K194" s="133"/>
      <c r="L194" s="133"/>
      <c r="M194" s="133"/>
      <c r="N194" s="133"/>
      <c r="O194" s="133"/>
      <c r="P194" s="133"/>
      <c r="Q194" s="133"/>
      <c r="R194" s="133"/>
      <c r="S194" s="133"/>
      <c r="T194" s="133"/>
      <c r="U194" s="133"/>
      <c r="V194" s="133"/>
      <c r="W194" s="133"/>
      <c r="X194" s="133"/>
      <c r="Y194" s="133"/>
      <c r="Z194" s="133"/>
      <c r="AA194" s="133"/>
      <c r="AB194" s="133"/>
      <c r="AC194" s="133"/>
      <c r="AD194" s="133"/>
      <c r="AE194" s="133"/>
      <c r="AF194" s="133"/>
      <c r="AG194" s="133"/>
      <c r="AH194" s="133"/>
      <c r="AI194" s="133"/>
      <c r="AJ194" s="133"/>
      <c r="AK194" s="133"/>
      <c r="AL194" s="133"/>
      <c r="AM194" s="133"/>
      <c r="AN194" s="133"/>
      <c r="AO194" s="133"/>
      <c r="AP194" s="133"/>
      <c r="AQ194" s="133"/>
      <c r="AR194" s="133"/>
      <c r="AS194" s="133"/>
      <c r="AT194" s="133"/>
      <c r="AU194" s="133"/>
      <c r="AV194" s="133"/>
      <c r="AW194" s="133"/>
      <c r="AX194" s="133"/>
      <c r="AY194" s="133"/>
      <c r="AZ194" s="133"/>
      <c r="BA194" s="133"/>
      <c r="BB194" s="133"/>
      <c r="BC194" s="133"/>
      <c r="BD194" s="133"/>
      <c r="BE194" s="133"/>
      <c r="BF194" s="133"/>
      <c r="BG194" s="133"/>
      <c r="BH194" s="133"/>
      <c r="BI194" s="133"/>
      <c r="BJ194" s="134"/>
    </row>
    <row r="195" spans="1:73" ht="15.75" customHeight="1" x14ac:dyDescent="0.25">
      <c r="A195" s="132" t="s">
        <v>164</v>
      </c>
      <c r="B195" s="133"/>
      <c r="C195" s="133"/>
      <c r="D195" s="133"/>
      <c r="E195" s="133"/>
      <c r="F195" s="133"/>
      <c r="G195" s="133"/>
      <c r="H195" s="133"/>
      <c r="I195" s="133"/>
      <c r="J195" s="133"/>
      <c r="K195" s="133"/>
      <c r="L195" s="133"/>
      <c r="M195" s="133"/>
      <c r="N195" s="133"/>
      <c r="O195" s="133"/>
      <c r="P195" s="133"/>
      <c r="Q195" s="133"/>
      <c r="R195" s="133"/>
      <c r="S195" s="133"/>
      <c r="T195" s="133"/>
      <c r="U195" s="133"/>
      <c r="V195" s="133"/>
      <c r="W195" s="133"/>
      <c r="X195" s="133"/>
      <c r="Y195" s="133"/>
      <c r="Z195" s="135" t="s">
        <v>165</v>
      </c>
      <c r="AA195" s="135"/>
      <c r="AB195" s="135"/>
      <c r="AC195" s="135"/>
      <c r="AD195" s="135"/>
      <c r="AE195" s="135"/>
      <c r="AF195" s="135"/>
      <c r="AG195" s="135"/>
      <c r="AH195" s="135"/>
      <c r="AI195" s="135"/>
      <c r="AJ195" s="135"/>
      <c r="AK195" s="135"/>
      <c r="AL195" s="135"/>
      <c r="AM195" s="135"/>
      <c r="AN195" s="135"/>
      <c r="AO195" s="135"/>
      <c r="AP195" s="135"/>
      <c r="AQ195" s="135"/>
      <c r="AR195" s="135"/>
      <c r="AS195" s="135"/>
      <c r="AT195" s="135"/>
      <c r="AU195" s="135"/>
      <c r="AV195" s="136" t="s">
        <v>221</v>
      </c>
      <c r="AW195" s="137"/>
      <c r="AX195" s="137"/>
      <c r="AY195" s="137"/>
      <c r="AZ195" s="137"/>
      <c r="BA195" s="137"/>
      <c r="BB195" s="137"/>
      <c r="BC195" s="137"/>
      <c r="BD195" s="137"/>
      <c r="BE195" s="137"/>
      <c r="BF195" s="137"/>
      <c r="BG195" s="137"/>
      <c r="BH195" s="137"/>
      <c r="BI195" s="137"/>
      <c r="BJ195" s="138"/>
    </row>
    <row r="196" spans="1:73" ht="24.95" customHeight="1" x14ac:dyDescent="0.25">
      <c r="A196" s="144"/>
      <c r="B196" s="144"/>
      <c r="C196" s="144"/>
      <c r="D196" s="144"/>
      <c r="E196" s="144"/>
      <c r="F196" s="144"/>
      <c r="G196" s="144"/>
      <c r="H196" s="144"/>
      <c r="I196" s="144"/>
      <c r="J196" s="144"/>
      <c r="K196" s="144"/>
      <c r="L196" s="144"/>
      <c r="M196" s="144"/>
      <c r="N196" s="144"/>
      <c r="O196" s="144"/>
      <c r="P196" s="144"/>
      <c r="Q196" s="144"/>
      <c r="R196" s="144"/>
      <c r="S196" s="144"/>
      <c r="T196" s="144"/>
      <c r="U196" s="144"/>
      <c r="V196" s="144"/>
      <c r="W196" s="144"/>
      <c r="X196" s="144"/>
      <c r="Y196" s="144"/>
      <c r="Z196" s="129"/>
      <c r="AA196" s="130"/>
      <c r="AB196" s="130"/>
      <c r="AC196" s="130"/>
      <c r="AD196" s="130"/>
      <c r="AE196" s="130"/>
      <c r="AF196" s="130"/>
      <c r="AG196" s="130"/>
      <c r="AH196" s="130"/>
      <c r="AI196" s="130"/>
      <c r="AJ196" s="130"/>
      <c r="AK196" s="130"/>
      <c r="AL196" s="130"/>
      <c r="AM196" s="130"/>
      <c r="AN196" s="130"/>
      <c r="AO196" s="130"/>
      <c r="AP196" s="130"/>
      <c r="AQ196" s="130"/>
      <c r="AR196" s="130"/>
      <c r="AS196" s="130"/>
      <c r="AT196" s="130"/>
      <c r="AU196" s="131"/>
      <c r="AV196" s="129"/>
      <c r="AW196" s="130"/>
      <c r="AX196" s="130"/>
      <c r="AY196" s="130"/>
      <c r="AZ196" s="130"/>
      <c r="BA196" s="130"/>
      <c r="BB196" s="130"/>
      <c r="BC196" s="130"/>
      <c r="BD196" s="130"/>
      <c r="BE196" s="130"/>
      <c r="BF196" s="130"/>
      <c r="BG196" s="130"/>
      <c r="BH196" s="130"/>
      <c r="BI196" s="130"/>
      <c r="BJ196" s="131"/>
    </row>
    <row r="197" spans="1:73" ht="12.6" customHeight="1" x14ac:dyDescent="0.25">
      <c r="A197" s="55"/>
      <c r="B197" s="55"/>
      <c r="C197" s="55"/>
      <c r="D197" s="55"/>
      <c r="E197" s="55"/>
      <c r="F197" s="55"/>
      <c r="G197" s="55"/>
      <c r="H197" s="55"/>
      <c r="I197" s="55"/>
      <c r="J197" s="55"/>
      <c r="K197" s="55"/>
      <c r="L197" s="55"/>
      <c r="M197" s="55"/>
      <c r="N197" s="55"/>
      <c r="O197" s="55"/>
      <c r="P197" s="55"/>
      <c r="Q197" s="55"/>
      <c r="R197" s="55"/>
      <c r="S197" s="55"/>
      <c r="T197" s="55"/>
      <c r="U197" s="55"/>
      <c r="V197" s="55"/>
      <c r="W197" s="55"/>
      <c r="X197" s="55"/>
      <c r="Y197" s="55"/>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47"/>
      <c r="BJ197" s="47"/>
    </row>
    <row r="198" spans="1:73" ht="24.95" customHeight="1" x14ac:dyDescent="0.25">
      <c r="A198" s="83" t="s">
        <v>183</v>
      </c>
      <c r="B198" s="83"/>
      <c r="C198" s="83"/>
      <c r="D198" s="83"/>
      <c r="E198" s="83"/>
      <c r="F198" s="83"/>
      <c r="G198" s="83"/>
      <c r="H198" s="83"/>
      <c r="I198" s="83"/>
      <c r="J198" s="83"/>
      <c r="K198" s="83"/>
      <c r="L198" s="83"/>
      <c r="M198" s="83"/>
      <c r="N198" s="83"/>
      <c r="O198" s="83" t="s">
        <v>168</v>
      </c>
      <c r="P198" s="83"/>
      <c r="Q198" s="83"/>
      <c r="R198" s="83"/>
      <c r="S198" s="83"/>
      <c r="T198" s="83"/>
      <c r="U198" s="83"/>
      <c r="V198" s="83" t="s">
        <v>21</v>
      </c>
      <c r="W198" s="83"/>
      <c r="X198" s="83"/>
      <c r="Y198" s="83"/>
      <c r="Z198" s="83"/>
      <c r="AA198" s="83"/>
      <c r="AB198" s="83" t="s">
        <v>22</v>
      </c>
      <c r="AC198" s="83"/>
      <c r="AD198" s="83"/>
      <c r="AE198" s="83"/>
      <c r="AF198" s="83"/>
      <c r="AG198" s="83"/>
      <c r="AH198" s="111" t="s">
        <v>167</v>
      </c>
      <c r="AI198" s="112"/>
      <c r="AJ198" s="112"/>
      <c r="AK198" s="112"/>
      <c r="AL198" s="112"/>
      <c r="AM198" s="112"/>
      <c r="AN198" s="112"/>
      <c r="AO198" s="112"/>
      <c r="AP198" s="112"/>
      <c r="AQ198" s="112"/>
      <c r="AR198" s="112"/>
      <c r="AS198" s="112"/>
      <c r="AT198" s="113"/>
      <c r="AU198" s="139" t="s">
        <v>150</v>
      </c>
      <c r="AV198" s="139"/>
      <c r="AW198" s="139"/>
      <c r="AX198" s="139"/>
      <c r="AY198" s="83" t="s">
        <v>24</v>
      </c>
      <c r="AZ198" s="83"/>
      <c r="BA198" s="83"/>
      <c r="BB198" s="83"/>
      <c r="BC198" s="83"/>
      <c r="BD198" s="83"/>
      <c r="BE198" s="83" t="s">
        <v>213</v>
      </c>
      <c r="BF198" s="140"/>
      <c r="BG198" s="140"/>
      <c r="BH198" s="140"/>
      <c r="BI198" s="140"/>
      <c r="BJ198" s="140"/>
    </row>
    <row r="199" spans="1:73" ht="24.95" customHeight="1" x14ac:dyDescent="0.25">
      <c r="A199" s="83"/>
      <c r="B199" s="83"/>
      <c r="C199" s="83"/>
      <c r="D199" s="83"/>
      <c r="E199" s="83"/>
      <c r="F199" s="83"/>
      <c r="G199" s="83"/>
      <c r="H199" s="83"/>
      <c r="I199" s="83"/>
      <c r="J199" s="83"/>
      <c r="K199" s="83"/>
      <c r="L199" s="83"/>
      <c r="M199" s="83"/>
      <c r="N199" s="83"/>
      <c r="O199" s="83"/>
      <c r="P199" s="83"/>
      <c r="Q199" s="83"/>
      <c r="R199" s="83"/>
      <c r="S199" s="83"/>
      <c r="T199" s="83"/>
      <c r="U199" s="83"/>
      <c r="V199" s="83"/>
      <c r="W199" s="83"/>
      <c r="X199" s="83"/>
      <c r="Y199" s="83"/>
      <c r="Z199" s="83"/>
      <c r="AA199" s="83"/>
      <c r="AB199" s="83"/>
      <c r="AC199" s="83"/>
      <c r="AD199" s="83"/>
      <c r="AE199" s="83"/>
      <c r="AF199" s="83"/>
      <c r="AG199" s="83"/>
      <c r="AH199" s="114"/>
      <c r="AI199" s="115"/>
      <c r="AJ199" s="115"/>
      <c r="AK199" s="115"/>
      <c r="AL199" s="115"/>
      <c r="AM199" s="115"/>
      <c r="AN199" s="115"/>
      <c r="AO199" s="115"/>
      <c r="AP199" s="115"/>
      <c r="AQ199" s="115"/>
      <c r="AR199" s="115"/>
      <c r="AS199" s="115"/>
      <c r="AT199" s="116"/>
      <c r="AU199" s="84" t="s">
        <v>147</v>
      </c>
      <c r="AV199" s="84"/>
      <c r="AW199" s="83" t="s">
        <v>166</v>
      </c>
      <c r="AX199" s="83"/>
      <c r="AY199" s="83" t="s">
        <v>25</v>
      </c>
      <c r="AZ199" s="83"/>
      <c r="BA199" s="83" t="s">
        <v>26</v>
      </c>
      <c r="BB199" s="83"/>
      <c r="BC199" s="83" t="s">
        <v>27</v>
      </c>
      <c r="BD199" s="83"/>
      <c r="BE199" s="140"/>
      <c r="BF199" s="140"/>
      <c r="BG199" s="140"/>
      <c r="BH199" s="140"/>
      <c r="BI199" s="140"/>
      <c r="BJ199" s="140"/>
    </row>
    <row r="200" spans="1:73" ht="24.95" customHeight="1" x14ac:dyDescent="0.25">
      <c r="A200" s="117"/>
      <c r="B200" s="118"/>
      <c r="C200" s="118"/>
      <c r="D200" s="118"/>
      <c r="E200" s="118"/>
      <c r="F200" s="118"/>
      <c r="G200" s="118"/>
      <c r="H200" s="118"/>
      <c r="I200" s="118"/>
      <c r="J200" s="118"/>
      <c r="K200" s="118"/>
      <c r="L200" s="118"/>
      <c r="M200" s="118"/>
      <c r="N200" s="119"/>
      <c r="O200" s="120" t="s">
        <v>16</v>
      </c>
      <c r="P200" s="121"/>
      <c r="Q200" s="121"/>
      <c r="R200" s="121"/>
      <c r="S200" s="121"/>
      <c r="T200" s="121"/>
      <c r="U200" s="122"/>
      <c r="V200" s="123" t="s">
        <v>16</v>
      </c>
      <c r="W200" s="124"/>
      <c r="X200" s="124"/>
      <c r="Y200" s="124"/>
      <c r="Z200" s="124"/>
      <c r="AA200" s="125"/>
      <c r="AB200" s="117"/>
      <c r="AC200" s="118"/>
      <c r="AD200" s="118"/>
      <c r="AE200" s="118"/>
      <c r="AF200" s="118"/>
      <c r="AG200" s="119"/>
      <c r="AH200" s="126"/>
      <c r="AI200" s="127"/>
      <c r="AJ200" s="127"/>
      <c r="AK200" s="127"/>
      <c r="AL200" s="127"/>
      <c r="AM200" s="127"/>
      <c r="AN200" s="127"/>
      <c r="AO200" s="127"/>
      <c r="AP200" s="127"/>
      <c r="AQ200" s="127"/>
      <c r="AR200" s="127"/>
      <c r="AS200" s="127"/>
      <c r="AT200" s="128"/>
      <c r="AU200" s="147"/>
      <c r="AV200" s="147"/>
      <c r="AW200" s="147"/>
      <c r="AX200" s="147"/>
      <c r="AY200" s="145">
        <f>IFERROR(DATEDIF(AU200,(AW200+1),"Y"),"Fecha Inválida")</f>
        <v>0</v>
      </c>
      <c r="AZ200" s="145"/>
      <c r="BA200" s="145">
        <v>0</v>
      </c>
      <c r="BB200" s="145"/>
      <c r="BC200" s="145">
        <f>IF(AU200="",0,IFERROR(DATEDIF(AU200,(AW200+1),"MD"),"Fecha Inválida"))</f>
        <v>0</v>
      </c>
      <c r="BD200" s="145"/>
      <c r="BE200" s="145"/>
      <c r="BF200" s="146"/>
      <c r="BG200" s="146"/>
      <c r="BH200" s="146"/>
      <c r="BI200" s="146"/>
      <c r="BJ200" s="146"/>
    </row>
    <row r="201" spans="1:73" ht="24.95" customHeight="1" x14ac:dyDescent="0.25">
      <c r="A201" s="135" t="s">
        <v>194</v>
      </c>
      <c r="B201" s="135"/>
      <c r="C201" s="135"/>
      <c r="D201" s="135"/>
      <c r="E201" s="135"/>
      <c r="F201" s="135"/>
      <c r="G201" s="135"/>
      <c r="H201" s="135"/>
      <c r="I201" s="135"/>
      <c r="J201" s="135"/>
      <c r="K201" s="135"/>
      <c r="L201" s="135"/>
      <c r="M201" s="135"/>
      <c r="N201" s="135"/>
      <c r="O201" s="135"/>
      <c r="P201" s="135"/>
      <c r="Q201" s="135"/>
      <c r="R201" s="135"/>
      <c r="S201" s="135"/>
      <c r="T201" s="135"/>
      <c r="U201" s="135"/>
      <c r="V201" s="135"/>
      <c r="W201" s="135"/>
      <c r="X201" s="135"/>
      <c r="Y201" s="135"/>
      <c r="Z201" s="135"/>
      <c r="AA201" s="135"/>
      <c r="AB201" s="135"/>
      <c r="AC201" s="135"/>
      <c r="AD201" s="135"/>
      <c r="AE201" s="135"/>
      <c r="AF201" s="135"/>
      <c r="AG201" s="135"/>
      <c r="AH201" s="135"/>
      <c r="AI201" s="135"/>
      <c r="AJ201" s="135"/>
      <c r="AK201" s="135"/>
      <c r="AL201" s="135"/>
      <c r="AM201" s="135"/>
      <c r="AN201" s="135"/>
      <c r="AO201" s="135"/>
      <c r="AP201" s="135"/>
      <c r="AQ201" s="135"/>
      <c r="AR201" s="135"/>
      <c r="AS201" s="135"/>
      <c r="AT201" s="135"/>
      <c r="AU201" s="135"/>
      <c r="AV201" s="135"/>
      <c r="AW201" s="135"/>
      <c r="AX201" s="135"/>
      <c r="AY201" s="135"/>
      <c r="AZ201" s="135"/>
      <c r="BA201" s="135"/>
      <c r="BB201" s="135"/>
      <c r="BC201" s="135"/>
      <c r="BD201" s="135"/>
      <c r="BE201" s="135"/>
      <c r="BF201" s="135"/>
      <c r="BG201" s="135"/>
      <c r="BH201" s="135"/>
      <c r="BI201" s="135"/>
      <c r="BJ201" s="135"/>
    </row>
    <row r="202" spans="1:73" ht="24.95" customHeight="1" x14ac:dyDescent="0.25">
      <c r="A202" s="117">
        <v>1</v>
      </c>
      <c r="B202" s="119"/>
      <c r="C202" s="129"/>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130"/>
      <c r="AG202" s="130"/>
      <c r="AH202" s="130"/>
      <c r="AI202" s="130"/>
      <c r="AJ202" s="130"/>
      <c r="AK202" s="130"/>
      <c r="AL202" s="130"/>
      <c r="AM202" s="130"/>
      <c r="AN202" s="130"/>
      <c r="AO202" s="130"/>
      <c r="AP202" s="130"/>
      <c r="AQ202" s="130"/>
      <c r="AR202" s="130"/>
      <c r="AS202" s="130"/>
      <c r="AT202" s="130"/>
      <c r="AU202" s="130"/>
      <c r="AV202" s="130"/>
      <c r="AW202" s="130"/>
      <c r="AX202" s="130"/>
      <c r="AY202" s="130"/>
      <c r="AZ202" s="130"/>
      <c r="BA202" s="130"/>
      <c r="BB202" s="130"/>
      <c r="BC202" s="130"/>
      <c r="BD202" s="130"/>
      <c r="BE202" s="130"/>
      <c r="BF202" s="130"/>
      <c r="BG202" s="130"/>
      <c r="BH202" s="130"/>
      <c r="BI202" s="130"/>
      <c r="BJ202" s="131"/>
    </row>
    <row r="203" spans="1:73" ht="24.95" customHeight="1" x14ac:dyDescent="0.25">
      <c r="A203" s="117">
        <v>2</v>
      </c>
      <c r="B203" s="119"/>
      <c r="C203" s="129"/>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c r="AA203" s="130"/>
      <c r="AB203" s="130"/>
      <c r="AC203" s="130"/>
      <c r="AD203" s="130"/>
      <c r="AE203" s="130"/>
      <c r="AF203" s="130"/>
      <c r="AG203" s="130"/>
      <c r="AH203" s="130"/>
      <c r="AI203" s="130"/>
      <c r="AJ203" s="130"/>
      <c r="AK203" s="130"/>
      <c r="AL203" s="130"/>
      <c r="AM203" s="130"/>
      <c r="AN203" s="130"/>
      <c r="AO203" s="130"/>
      <c r="AP203" s="130"/>
      <c r="AQ203" s="130"/>
      <c r="AR203" s="130"/>
      <c r="AS203" s="130"/>
      <c r="AT203" s="130"/>
      <c r="AU203" s="130"/>
      <c r="AV203" s="130"/>
      <c r="AW203" s="130"/>
      <c r="AX203" s="130"/>
      <c r="AY203" s="130"/>
      <c r="AZ203" s="130"/>
      <c r="BA203" s="130"/>
      <c r="BB203" s="130"/>
      <c r="BC203" s="130"/>
      <c r="BD203" s="130"/>
      <c r="BE203" s="130"/>
      <c r="BF203" s="130"/>
      <c r="BG203" s="130"/>
      <c r="BH203" s="130"/>
      <c r="BI203" s="130"/>
      <c r="BJ203" s="131"/>
    </row>
    <row r="204" spans="1:73" ht="24.95" customHeight="1" x14ac:dyDescent="0.25">
      <c r="A204" s="117">
        <v>3</v>
      </c>
      <c r="B204" s="119"/>
      <c r="C204" s="129"/>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c r="AA204" s="130"/>
      <c r="AB204" s="130"/>
      <c r="AC204" s="130"/>
      <c r="AD204" s="130"/>
      <c r="AE204" s="130"/>
      <c r="AF204" s="130"/>
      <c r="AG204" s="130"/>
      <c r="AH204" s="130"/>
      <c r="AI204" s="130"/>
      <c r="AJ204" s="130"/>
      <c r="AK204" s="130"/>
      <c r="AL204" s="130"/>
      <c r="AM204" s="130"/>
      <c r="AN204" s="130"/>
      <c r="AO204" s="130"/>
      <c r="AP204" s="130"/>
      <c r="AQ204" s="130"/>
      <c r="AR204" s="130"/>
      <c r="AS204" s="130"/>
      <c r="AT204" s="130"/>
      <c r="AU204" s="130"/>
      <c r="AV204" s="130"/>
      <c r="AW204" s="130"/>
      <c r="AX204" s="130"/>
      <c r="AY204" s="130"/>
      <c r="AZ204" s="130"/>
      <c r="BA204" s="130"/>
      <c r="BB204" s="130"/>
      <c r="BC204" s="130"/>
      <c r="BD204" s="130"/>
      <c r="BE204" s="130"/>
      <c r="BF204" s="130"/>
      <c r="BG204" s="130"/>
      <c r="BH204" s="130"/>
      <c r="BI204" s="130"/>
      <c r="BJ204" s="131"/>
    </row>
    <row r="205" spans="1:73" ht="24.95" customHeight="1" x14ac:dyDescent="0.25">
      <c r="A205" s="117">
        <v>4</v>
      </c>
      <c r="B205" s="119"/>
      <c r="C205" s="129"/>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0"/>
      <c r="AY205" s="130"/>
      <c r="AZ205" s="130"/>
      <c r="BA205" s="130"/>
      <c r="BB205" s="130"/>
      <c r="BC205" s="130"/>
      <c r="BD205" s="130"/>
      <c r="BE205" s="130"/>
      <c r="BF205" s="130"/>
      <c r="BG205" s="130"/>
      <c r="BH205" s="130"/>
      <c r="BI205" s="130"/>
      <c r="BJ205" s="131"/>
      <c r="BO205">
        <v>1</v>
      </c>
      <c r="BP205">
        <v>2</v>
      </c>
      <c r="BQ205">
        <v>3</v>
      </c>
      <c r="BR205">
        <v>4</v>
      </c>
      <c r="BS205">
        <v>5</v>
      </c>
      <c r="BU205">
        <v>0</v>
      </c>
    </row>
    <row r="206" spans="1:73" ht="24.95" customHeight="1" x14ac:dyDescent="0.25">
      <c r="A206" s="117">
        <v>5</v>
      </c>
      <c r="B206" s="119"/>
      <c r="C206" s="129"/>
      <c r="D206" s="130"/>
      <c r="E206" s="130"/>
      <c r="F206" s="130"/>
      <c r="G206" s="130"/>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c r="AF206" s="130"/>
      <c r="AG206" s="130"/>
      <c r="AH206" s="130"/>
      <c r="AI206" s="130"/>
      <c r="AJ206" s="130"/>
      <c r="AK206" s="130"/>
      <c r="AL206" s="130"/>
      <c r="AM206" s="130"/>
      <c r="AN206" s="130"/>
      <c r="AO206" s="130"/>
      <c r="AP206" s="130"/>
      <c r="AQ206" s="130"/>
      <c r="AR206" s="130"/>
      <c r="AS206" s="130"/>
      <c r="AT206" s="130"/>
      <c r="AU206" s="130"/>
      <c r="AV206" s="130"/>
      <c r="AW206" s="130"/>
      <c r="AX206" s="130"/>
      <c r="AY206" s="130"/>
      <c r="AZ206" s="130"/>
      <c r="BA206" s="130"/>
      <c r="BB206" s="130"/>
      <c r="BC206" s="130"/>
      <c r="BD206" s="130"/>
      <c r="BE206" s="130"/>
      <c r="BF206" s="130"/>
      <c r="BG206" s="130"/>
      <c r="BH206" s="130"/>
      <c r="BI206" s="130"/>
      <c r="BJ206" s="131"/>
      <c r="BM206" s="63" t="s">
        <v>172</v>
      </c>
      <c r="BN206" s="63" t="s">
        <v>186</v>
      </c>
      <c r="BO206" s="64" t="s">
        <v>168</v>
      </c>
      <c r="BP206" s="63" t="s">
        <v>21</v>
      </c>
      <c r="BQ206" s="63" t="s">
        <v>25</v>
      </c>
      <c r="BR206" s="63" t="s">
        <v>173</v>
      </c>
      <c r="BS206" s="63" t="s">
        <v>27</v>
      </c>
      <c r="BU206">
        <v>1</v>
      </c>
    </row>
    <row r="207" spans="1:73" ht="24.95" customHeight="1" x14ac:dyDescent="0.25">
      <c r="A207" s="132" t="s">
        <v>201</v>
      </c>
      <c r="B207" s="133"/>
      <c r="C207" s="133"/>
      <c r="D207" s="133"/>
      <c r="E207" s="133"/>
      <c r="F207" s="133"/>
      <c r="G207" s="133"/>
      <c r="H207" s="133"/>
      <c r="I207" s="133"/>
      <c r="J207" s="133"/>
      <c r="K207" s="133"/>
      <c r="L207" s="133"/>
      <c r="M207" s="133"/>
      <c r="N207" s="133"/>
      <c r="O207" s="133"/>
      <c r="P207" s="133"/>
      <c r="Q207" s="133"/>
      <c r="R207" s="133"/>
      <c r="S207" s="133"/>
      <c r="T207" s="133"/>
      <c r="U207" s="133"/>
      <c r="V207" s="133"/>
      <c r="W207" s="133"/>
      <c r="X207" s="133"/>
      <c r="Y207" s="133"/>
      <c r="Z207" s="133"/>
      <c r="AA207" s="133"/>
      <c r="AB207" s="133"/>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3"/>
      <c r="AY207" s="133"/>
      <c r="AZ207" s="133"/>
      <c r="BA207" s="133"/>
      <c r="BB207" s="133"/>
      <c r="BC207" s="133"/>
      <c r="BD207" s="133"/>
      <c r="BE207" s="133"/>
      <c r="BF207" s="133"/>
      <c r="BG207" s="133"/>
      <c r="BH207" s="133"/>
      <c r="BI207" s="133"/>
      <c r="BJ207" s="134"/>
      <c r="BM207" s="60">
        <v>1</v>
      </c>
      <c r="BN207" s="50">
        <f>+A81</f>
        <v>0</v>
      </c>
      <c r="BO207" s="59" t="str">
        <f>+O81</f>
        <v>ESPECIFICA</v>
      </c>
      <c r="BP207" s="59" t="str">
        <f>+V81</f>
        <v>PÚBLICO</v>
      </c>
      <c r="BQ207" s="59">
        <f>+AY81</f>
        <v>0</v>
      </c>
      <c r="BR207" s="59">
        <f>+BA81</f>
        <v>0</v>
      </c>
      <c r="BS207" s="59">
        <f>+BC81</f>
        <v>0</v>
      </c>
    </row>
    <row r="208" spans="1:73" ht="24.95" customHeight="1" x14ac:dyDescent="0.25">
      <c r="A208" s="132" t="s">
        <v>164</v>
      </c>
      <c r="B208" s="133"/>
      <c r="C208" s="133"/>
      <c r="D208" s="133"/>
      <c r="E208" s="133"/>
      <c r="F208" s="133"/>
      <c r="G208" s="133"/>
      <c r="H208" s="133"/>
      <c r="I208" s="133"/>
      <c r="J208" s="133"/>
      <c r="K208" s="133"/>
      <c r="L208" s="133"/>
      <c r="M208" s="133"/>
      <c r="N208" s="133"/>
      <c r="O208" s="133"/>
      <c r="P208" s="133"/>
      <c r="Q208" s="133"/>
      <c r="R208" s="133"/>
      <c r="S208" s="133"/>
      <c r="T208" s="133"/>
      <c r="U208" s="133"/>
      <c r="V208" s="133"/>
      <c r="W208" s="133"/>
      <c r="X208" s="133"/>
      <c r="Y208" s="133"/>
      <c r="Z208" s="135" t="s">
        <v>165</v>
      </c>
      <c r="AA208" s="135"/>
      <c r="AB208" s="135"/>
      <c r="AC208" s="135"/>
      <c r="AD208" s="135"/>
      <c r="AE208" s="135"/>
      <c r="AF208" s="135"/>
      <c r="AG208" s="135"/>
      <c r="AH208" s="135"/>
      <c r="AI208" s="135"/>
      <c r="AJ208" s="135"/>
      <c r="AK208" s="135"/>
      <c r="AL208" s="135"/>
      <c r="AM208" s="135"/>
      <c r="AN208" s="135"/>
      <c r="AO208" s="135"/>
      <c r="AP208" s="135"/>
      <c r="AQ208" s="135"/>
      <c r="AR208" s="135"/>
      <c r="AS208" s="135"/>
      <c r="AT208" s="135"/>
      <c r="AU208" s="135"/>
      <c r="AV208" s="136" t="s">
        <v>221</v>
      </c>
      <c r="AW208" s="137"/>
      <c r="AX208" s="137"/>
      <c r="AY208" s="137"/>
      <c r="AZ208" s="137"/>
      <c r="BA208" s="137"/>
      <c r="BB208" s="137"/>
      <c r="BC208" s="137"/>
      <c r="BD208" s="137"/>
      <c r="BE208" s="137"/>
      <c r="BF208" s="137"/>
      <c r="BG208" s="137"/>
      <c r="BH208" s="137"/>
      <c r="BI208" s="137"/>
      <c r="BJ208" s="138"/>
      <c r="BM208" s="51">
        <v>2</v>
      </c>
      <c r="BN208" s="50">
        <f>+A94</f>
        <v>0</v>
      </c>
      <c r="BO208" s="50" t="str">
        <f>+O94</f>
        <v>SELECCIONE</v>
      </c>
      <c r="BP208" s="50" t="str">
        <f>+V94</f>
        <v>SELECCIONE</v>
      </c>
      <c r="BQ208" s="50">
        <f>+AY94</f>
        <v>0</v>
      </c>
      <c r="BR208" s="50">
        <f>+BA94</f>
        <v>0</v>
      </c>
      <c r="BS208" s="50">
        <f>+BC94</f>
        <v>0</v>
      </c>
    </row>
    <row r="209" spans="1:75" ht="24.95" customHeight="1" x14ac:dyDescent="0.25">
      <c r="A209" s="144"/>
      <c r="B209" s="144"/>
      <c r="C209" s="144"/>
      <c r="D209" s="144"/>
      <c r="E209" s="144"/>
      <c r="F209" s="144"/>
      <c r="G209" s="144"/>
      <c r="H209" s="144"/>
      <c r="I209" s="144"/>
      <c r="J209" s="144"/>
      <c r="K209" s="144"/>
      <c r="L209" s="144"/>
      <c r="M209" s="144"/>
      <c r="N209" s="144"/>
      <c r="O209" s="144"/>
      <c r="P209" s="144"/>
      <c r="Q209" s="144"/>
      <c r="R209" s="144"/>
      <c r="S209" s="144"/>
      <c r="T209" s="144"/>
      <c r="U209" s="144"/>
      <c r="V209" s="144"/>
      <c r="W209" s="144"/>
      <c r="X209" s="144"/>
      <c r="Y209" s="144"/>
      <c r="Z209" s="129"/>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1"/>
      <c r="AV209" s="129"/>
      <c r="AW209" s="130"/>
      <c r="AX209" s="130"/>
      <c r="AY209" s="130"/>
      <c r="AZ209" s="130"/>
      <c r="BA209" s="130"/>
      <c r="BB209" s="130"/>
      <c r="BC209" s="130"/>
      <c r="BD209" s="130"/>
      <c r="BE209" s="130"/>
      <c r="BF209" s="130"/>
      <c r="BG209" s="130"/>
      <c r="BH209" s="130"/>
      <c r="BI209" s="130"/>
      <c r="BJ209" s="131"/>
      <c r="BM209" s="60">
        <v>3</v>
      </c>
      <c r="BN209" s="50">
        <f>+A108</f>
        <v>0</v>
      </c>
      <c r="BO209" s="50" t="str">
        <f>+O108</f>
        <v>SELECCIONE</v>
      </c>
      <c r="BP209" s="50" t="str">
        <f>+V108</f>
        <v>SELECCIONE</v>
      </c>
      <c r="BQ209" s="50">
        <f>+AY108</f>
        <v>0</v>
      </c>
      <c r="BR209" s="50">
        <f>+BA108</f>
        <v>0</v>
      </c>
      <c r="BS209" s="50">
        <f>+BC108</f>
        <v>0</v>
      </c>
    </row>
    <row r="210" spans="1:75" ht="33.75" customHeight="1" x14ac:dyDescent="0.25">
      <c r="A210" s="55"/>
      <c r="B210" s="55"/>
      <c r="C210" s="55"/>
      <c r="D210" s="55"/>
      <c r="E210" s="55"/>
      <c r="F210" s="55"/>
      <c r="G210" s="55"/>
      <c r="H210" s="55"/>
      <c r="I210" s="55"/>
      <c r="J210" s="55"/>
      <c r="K210" s="55"/>
      <c r="L210" s="55"/>
      <c r="M210" s="55"/>
      <c r="N210" s="55"/>
      <c r="O210" s="55"/>
      <c r="P210" s="55"/>
      <c r="Q210" s="55"/>
      <c r="R210" s="55"/>
      <c r="S210" s="55"/>
      <c r="T210" s="55"/>
      <c r="U210" s="55"/>
      <c r="V210" s="55"/>
      <c r="W210" s="55"/>
      <c r="X210" s="55"/>
      <c r="Y210" s="55"/>
      <c r="Z210" s="47"/>
      <c r="AA210" s="47"/>
      <c r="AB210" s="47"/>
      <c r="AC210" s="47"/>
      <c r="AD210" s="47"/>
      <c r="AE210" s="47"/>
      <c r="AF210" s="47"/>
      <c r="AG210" s="47"/>
      <c r="AH210" s="47"/>
      <c r="AI210" s="47"/>
      <c r="AJ210" s="47"/>
      <c r="AK210" s="47"/>
      <c r="AL210" s="47"/>
      <c r="AM210" s="47"/>
      <c r="AN210" s="47"/>
      <c r="AO210" s="47"/>
      <c r="AP210" s="47"/>
      <c r="AQ210" s="47"/>
      <c r="AR210" s="47"/>
      <c r="AS210" s="47"/>
      <c r="AT210" s="47"/>
      <c r="AU210" s="47"/>
      <c r="AV210" s="47"/>
      <c r="AW210" s="47"/>
      <c r="AX210" s="47"/>
      <c r="AY210" s="47"/>
      <c r="AZ210" s="47"/>
      <c r="BA210" s="47"/>
      <c r="BB210" s="47"/>
      <c r="BC210" s="47"/>
      <c r="BD210" s="47"/>
      <c r="BE210" s="47"/>
      <c r="BF210" s="47"/>
      <c r="BG210" s="47"/>
      <c r="BH210" s="47"/>
      <c r="BI210" s="47"/>
      <c r="BJ210" s="47"/>
      <c r="BM210" s="60">
        <v>5</v>
      </c>
      <c r="BN210" s="50">
        <f>+A134</f>
        <v>0</v>
      </c>
      <c r="BO210" s="50" t="str">
        <f>+O134</f>
        <v>SELECCIONE</v>
      </c>
      <c r="BP210" s="50" t="str">
        <f>+V134</f>
        <v>SELECCIONE</v>
      </c>
      <c r="BQ210" s="50">
        <f>+AY134</f>
        <v>0</v>
      </c>
      <c r="BR210" s="50">
        <f>+BA134</f>
        <v>0</v>
      </c>
      <c r="BS210" s="50">
        <f>+BC134</f>
        <v>0</v>
      </c>
    </row>
    <row r="211" spans="1:75" ht="24.95" customHeight="1" x14ac:dyDescent="0.25">
      <c r="A211" s="83" t="s">
        <v>184</v>
      </c>
      <c r="B211" s="83"/>
      <c r="C211" s="83"/>
      <c r="D211" s="83"/>
      <c r="E211" s="83"/>
      <c r="F211" s="83"/>
      <c r="G211" s="83"/>
      <c r="H211" s="83"/>
      <c r="I211" s="83"/>
      <c r="J211" s="83"/>
      <c r="K211" s="83"/>
      <c r="L211" s="83"/>
      <c r="M211" s="83"/>
      <c r="N211" s="83"/>
      <c r="O211" s="83" t="s">
        <v>168</v>
      </c>
      <c r="P211" s="83"/>
      <c r="Q211" s="83"/>
      <c r="R211" s="83"/>
      <c r="S211" s="83"/>
      <c r="T211" s="83"/>
      <c r="U211" s="83"/>
      <c r="V211" s="83" t="s">
        <v>21</v>
      </c>
      <c r="W211" s="83"/>
      <c r="X211" s="83"/>
      <c r="Y211" s="83"/>
      <c r="Z211" s="83"/>
      <c r="AA211" s="83"/>
      <c r="AB211" s="83" t="s">
        <v>22</v>
      </c>
      <c r="AC211" s="83"/>
      <c r="AD211" s="83"/>
      <c r="AE211" s="83"/>
      <c r="AF211" s="83"/>
      <c r="AG211" s="83"/>
      <c r="AH211" s="111" t="s">
        <v>167</v>
      </c>
      <c r="AI211" s="112"/>
      <c r="AJ211" s="112"/>
      <c r="AK211" s="112"/>
      <c r="AL211" s="112"/>
      <c r="AM211" s="112"/>
      <c r="AN211" s="112"/>
      <c r="AO211" s="112"/>
      <c r="AP211" s="112"/>
      <c r="AQ211" s="112"/>
      <c r="AR211" s="112"/>
      <c r="AS211" s="112"/>
      <c r="AT211" s="113"/>
      <c r="AU211" s="139" t="s">
        <v>150</v>
      </c>
      <c r="AV211" s="139"/>
      <c r="AW211" s="139"/>
      <c r="AX211" s="139"/>
      <c r="AY211" s="83" t="s">
        <v>24</v>
      </c>
      <c r="AZ211" s="83"/>
      <c r="BA211" s="83"/>
      <c r="BB211" s="83"/>
      <c r="BC211" s="83"/>
      <c r="BD211" s="83"/>
      <c r="BE211" s="83" t="s">
        <v>213</v>
      </c>
      <c r="BF211" s="140"/>
      <c r="BG211" s="140"/>
      <c r="BH211" s="140"/>
      <c r="BI211" s="140"/>
      <c r="BJ211" s="140"/>
      <c r="BM211" s="51">
        <v>6</v>
      </c>
      <c r="BN211" s="50">
        <f>+A147</f>
        <v>0</v>
      </c>
      <c r="BO211" s="50" t="str">
        <f>+O147</f>
        <v>SELECCIONE</v>
      </c>
      <c r="BP211" s="50" t="str">
        <f>+V147</f>
        <v>SELECCIONE</v>
      </c>
      <c r="BQ211" s="50">
        <f>+AY147</f>
        <v>0</v>
      </c>
      <c r="BR211" s="50">
        <f>+BA147</f>
        <v>0</v>
      </c>
      <c r="BS211" s="50">
        <f>+BC147</f>
        <v>0</v>
      </c>
    </row>
    <row r="212" spans="1:75" ht="24.95" customHeight="1" x14ac:dyDescent="0.25">
      <c r="A212" s="83"/>
      <c r="B212" s="83"/>
      <c r="C212" s="83"/>
      <c r="D212" s="83"/>
      <c r="E212" s="83"/>
      <c r="F212" s="83"/>
      <c r="G212" s="83"/>
      <c r="H212" s="83"/>
      <c r="I212" s="83"/>
      <c r="J212" s="83"/>
      <c r="K212" s="83"/>
      <c r="L212" s="83"/>
      <c r="M212" s="83"/>
      <c r="N212" s="83"/>
      <c r="O212" s="83"/>
      <c r="P212" s="83"/>
      <c r="Q212" s="83"/>
      <c r="R212" s="83"/>
      <c r="S212" s="83"/>
      <c r="T212" s="83"/>
      <c r="U212" s="83"/>
      <c r="V212" s="83"/>
      <c r="W212" s="83"/>
      <c r="X212" s="83"/>
      <c r="Y212" s="83"/>
      <c r="Z212" s="83"/>
      <c r="AA212" s="83"/>
      <c r="AB212" s="83"/>
      <c r="AC212" s="83"/>
      <c r="AD212" s="83"/>
      <c r="AE212" s="83"/>
      <c r="AF212" s="83"/>
      <c r="AG212" s="83"/>
      <c r="AH212" s="114"/>
      <c r="AI212" s="115"/>
      <c r="AJ212" s="115"/>
      <c r="AK212" s="115"/>
      <c r="AL212" s="115"/>
      <c r="AM212" s="115"/>
      <c r="AN212" s="115"/>
      <c r="AO212" s="115"/>
      <c r="AP212" s="115"/>
      <c r="AQ212" s="115"/>
      <c r="AR212" s="115"/>
      <c r="AS212" s="115"/>
      <c r="AT212" s="116"/>
      <c r="AU212" s="84" t="s">
        <v>147</v>
      </c>
      <c r="AV212" s="84"/>
      <c r="AW212" s="83" t="s">
        <v>166</v>
      </c>
      <c r="AX212" s="83"/>
      <c r="AY212" s="83" t="s">
        <v>25</v>
      </c>
      <c r="AZ212" s="83"/>
      <c r="BA212" s="83" t="s">
        <v>26</v>
      </c>
      <c r="BB212" s="83"/>
      <c r="BC212" s="83" t="s">
        <v>27</v>
      </c>
      <c r="BD212" s="83"/>
      <c r="BE212" s="140"/>
      <c r="BF212" s="140"/>
      <c r="BG212" s="140"/>
      <c r="BH212" s="140"/>
      <c r="BI212" s="140"/>
      <c r="BJ212" s="140"/>
      <c r="BM212" s="60">
        <v>7</v>
      </c>
      <c r="BN212" s="50">
        <f>+A161</f>
        <v>0</v>
      </c>
      <c r="BO212" s="50" t="str">
        <f>+O161</f>
        <v>SELECCIONE</v>
      </c>
      <c r="BP212" s="50" t="str">
        <f>+V161</f>
        <v>SELECCIONE</v>
      </c>
      <c r="BQ212" s="50">
        <f>+AY161</f>
        <v>0</v>
      </c>
      <c r="BR212" s="50">
        <f>+BA161</f>
        <v>0</v>
      </c>
      <c r="BS212" s="50">
        <f>+BC161</f>
        <v>0</v>
      </c>
    </row>
    <row r="213" spans="1:75" ht="24.95" customHeight="1" x14ac:dyDescent="0.25">
      <c r="A213" s="117"/>
      <c r="B213" s="118"/>
      <c r="C213" s="118"/>
      <c r="D213" s="118"/>
      <c r="E213" s="118"/>
      <c r="F213" s="118"/>
      <c r="G213" s="118"/>
      <c r="H213" s="118"/>
      <c r="I213" s="118"/>
      <c r="J213" s="118"/>
      <c r="K213" s="118"/>
      <c r="L213" s="118"/>
      <c r="M213" s="118"/>
      <c r="N213" s="119"/>
      <c r="O213" s="120" t="s">
        <v>16</v>
      </c>
      <c r="P213" s="121"/>
      <c r="Q213" s="121"/>
      <c r="R213" s="121"/>
      <c r="S213" s="121"/>
      <c r="T213" s="121"/>
      <c r="U213" s="122"/>
      <c r="V213" s="123" t="s">
        <v>16</v>
      </c>
      <c r="W213" s="124"/>
      <c r="X213" s="124"/>
      <c r="Y213" s="124"/>
      <c r="Z213" s="124"/>
      <c r="AA213" s="125"/>
      <c r="AB213" s="117"/>
      <c r="AC213" s="118"/>
      <c r="AD213" s="118"/>
      <c r="AE213" s="118"/>
      <c r="AF213" s="118"/>
      <c r="AG213" s="119"/>
      <c r="AH213" s="126"/>
      <c r="AI213" s="127"/>
      <c r="AJ213" s="127"/>
      <c r="AK213" s="127"/>
      <c r="AL213" s="127"/>
      <c r="AM213" s="127"/>
      <c r="AN213" s="127"/>
      <c r="AO213" s="127"/>
      <c r="AP213" s="127"/>
      <c r="AQ213" s="127"/>
      <c r="AR213" s="127"/>
      <c r="AS213" s="127"/>
      <c r="AT213" s="128"/>
      <c r="AU213" s="147"/>
      <c r="AV213" s="147"/>
      <c r="AW213" s="147"/>
      <c r="AX213" s="147"/>
      <c r="AY213" s="145">
        <f>IFERROR(DATEDIF(AU213,(AW213+1),"Y"),"Fecha Inválida")</f>
        <v>0</v>
      </c>
      <c r="AZ213" s="145"/>
      <c r="BA213" s="145">
        <f>IFERROR(DATEDIF(AU213,(AW213+1),"YM"),"Fecha Inválida")</f>
        <v>0</v>
      </c>
      <c r="BB213" s="145"/>
      <c r="BC213" s="145">
        <f>IF(AU213="",0,IFERROR(DATEDIF(AU213,(AW213+1),"MD"),"Fecha Inválida"))</f>
        <v>0</v>
      </c>
      <c r="BD213" s="145"/>
      <c r="BE213" s="145"/>
      <c r="BF213" s="146"/>
      <c r="BG213" s="146"/>
      <c r="BH213" s="146"/>
      <c r="BI213" s="146"/>
      <c r="BJ213" s="146"/>
      <c r="BM213" s="51">
        <v>8</v>
      </c>
      <c r="BN213" s="61">
        <f>+A174</f>
        <v>0</v>
      </c>
      <c r="BO213" s="50" t="str">
        <f>+O174</f>
        <v>SELECCIONE</v>
      </c>
      <c r="BP213" s="50" t="str">
        <f>+V174</f>
        <v>SELECCIONE</v>
      </c>
      <c r="BQ213" s="50">
        <f>+AY174</f>
        <v>0</v>
      </c>
      <c r="BR213" s="50">
        <f>+BA174</f>
        <v>0</v>
      </c>
      <c r="BS213" s="50">
        <f>+BC174</f>
        <v>0</v>
      </c>
    </row>
    <row r="214" spans="1:75" ht="24.95" customHeight="1" x14ac:dyDescent="0.25">
      <c r="A214" s="135" t="s">
        <v>194</v>
      </c>
      <c r="B214" s="135"/>
      <c r="C214" s="135"/>
      <c r="D214" s="135"/>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c r="AA214" s="135"/>
      <c r="AB214" s="135"/>
      <c r="AC214" s="135"/>
      <c r="AD214" s="135"/>
      <c r="AE214" s="135"/>
      <c r="AF214" s="135"/>
      <c r="AG214" s="135"/>
      <c r="AH214" s="135"/>
      <c r="AI214" s="135"/>
      <c r="AJ214" s="135"/>
      <c r="AK214" s="135"/>
      <c r="AL214" s="135"/>
      <c r="AM214" s="135"/>
      <c r="AN214" s="135"/>
      <c r="AO214" s="135"/>
      <c r="AP214" s="135"/>
      <c r="AQ214" s="135"/>
      <c r="AR214" s="135"/>
      <c r="AS214" s="135"/>
      <c r="AT214" s="135"/>
      <c r="AU214" s="135"/>
      <c r="AV214" s="135"/>
      <c r="AW214" s="135"/>
      <c r="AX214" s="135"/>
      <c r="AY214" s="135"/>
      <c r="AZ214" s="135"/>
      <c r="BA214" s="135"/>
      <c r="BB214" s="135"/>
      <c r="BC214" s="135"/>
      <c r="BD214" s="135"/>
      <c r="BE214" s="135"/>
      <c r="BF214" s="135"/>
      <c r="BG214" s="135"/>
      <c r="BH214" s="135"/>
      <c r="BI214" s="135"/>
      <c r="BJ214" s="135"/>
      <c r="BM214" s="60">
        <v>9</v>
      </c>
      <c r="BN214" s="62">
        <f>+A187</f>
        <v>0</v>
      </c>
      <c r="BO214" s="61" t="str">
        <f>+O187</f>
        <v>SELECCIONE</v>
      </c>
      <c r="BP214" s="61" t="str">
        <f>+V187</f>
        <v>SELECCIONE</v>
      </c>
      <c r="BQ214" s="61">
        <f>+AY187</f>
        <v>0</v>
      </c>
      <c r="BR214" s="61">
        <f>+BA187</f>
        <v>0</v>
      </c>
      <c r="BS214" s="61">
        <f>+BC187</f>
        <v>0</v>
      </c>
    </row>
    <row r="215" spans="1:75" ht="24.95" customHeight="1" x14ac:dyDescent="0.25">
      <c r="A215" s="117">
        <v>1</v>
      </c>
      <c r="B215" s="119"/>
      <c r="C215" s="129"/>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c r="AA215" s="130"/>
      <c r="AB215" s="130"/>
      <c r="AC215" s="130"/>
      <c r="AD215" s="130"/>
      <c r="AE215" s="130"/>
      <c r="AF215" s="130"/>
      <c r="AG215" s="130"/>
      <c r="AH215" s="130"/>
      <c r="AI215" s="130"/>
      <c r="AJ215" s="130"/>
      <c r="AK215" s="130"/>
      <c r="AL215" s="130"/>
      <c r="AM215" s="130"/>
      <c r="AN215" s="130"/>
      <c r="AO215" s="130"/>
      <c r="AP215" s="130"/>
      <c r="AQ215" s="130"/>
      <c r="AR215" s="130"/>
      <c r="AS215" s="130"/>
      <c r="AT215" s="130"/>
      <c r="AU215" s="130"/>
      <c r="AV215" s="130"/>
      <c r="AW215" s="130"/>
      <c r="AX215" s="130"/>
      <c r="AY215" s="130"/>
      <c r="AZ215" s="130"/>
      <c r="BA215" s="130"/>
      <c r="BB215" s="130"/>
      <c r="BC215" s="130"/>
      <c r="BD215" s="130"/>
      <c r="BE215" s="130"/>
      <c r="BF215" s="130"/>
      <c r="BG215" s="130"/>
      <c r="BH215" s="130"/>
      <c r="BI215" s="130"/>
      <c r="BJ215" s="131"/>
      <c r="BM215" s="51">
        <v>10</v>
      </c>
      <c r="BN215" s="50">
        <f>+A200</f>
        <v>0</v>
      </c>
      <c r="BO215" s="62" t="str">
        <f>+O200</f>
        <v>SELECCIONE</v>
      </c>
      <c r="BP215" s="62" t="str">
        <f>+V200</f>
        <v>SELECCIONE</v>
      </c>
      <c r="BQ215" s="62">
        <f>+AY200</f>
        <v>0</v>
      </c>
      <c r="BR215" s="62">
        <f>+BA200</f>
        <v>0</v>
      </c>
      <c r="BS215" s="62">
        <f>+BC200</f>
        <v>0</v>
      </c>
    </row>
    <row r="216" spans="1:75" ht="24.95" customHeight="1" x14ac:dyDescent="0.25">
      <c r="A216" s="117">
        <v>2</v>
      </c>
      <c r="B216" s="119"/>
      <c r="C216" s="129"/>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c r="AA216" s="130"/>
      <c r="AB216" s="130"/>
      <c r="AC216" s="130"/>
      <c r="AD216" s="130"/>
      <c r="AE216" s="130"/>
      <c r="AF216" s="130"/>
      <c r="AG216" s="130"/>
      <c r="AH216" s="130"/>
      <c r="AI216" s="130"/>
      <c r="AJ216" s="130"/>
      <c r="AK216" s="130"/>
      <c r="AL216" s="130"/>
      <c r="AM216" s="130"/>
      <c r="AN216" s="130"/>
      <c r="AO216" s="130"/>
      <c r="AP216" s="130"/>
      <c r="AQ216" s="130"/>
      <c r="AR216" s="130"/>
      <c r="AS216" s="130"/>
      <c r="AT216" s="130"/>
      <c r="AU216" s="130"/>
      <c r="AV216" s="130"/>
      <c r="AW216" s="130"/>
      <c r="AX216" s="130"/>
      <c r="AY216" s="130"/>
      <c r="AZ216" s="130"/>
      <c r="BA216" s="130"/>
      <c r="BB216" s="130"/>
      <c r="BC216" s="130"/>
      <c r="BD216" s="130"/>
      <c r="BE216" s="130"/>
      <c r="BF216" s="130"/>
      <c r="BG216" s="130"/>
      <c r="BH216" s="130"/>
      <c r="BI216" s="130"/>
      <c r="BJ216" s="131"/>
      <c r="BM216" s="60">
        <v>11</v>
      </c>
      <c r="BN216" s="50">
        <f>+A213</f>
        <v>0</v>
      </c>
      <c r="BO216" s="50" t="str">
        <f>+O213</f>
        <v>SELECCIONE</v>
      </c>
      <c r="BP216" s="50" t="str">
        <f>+V213</f>
        <v>SELECCIONE</v>
      </c>
      <c r="BQ216" s="50">
        <f>+AY213</f>
        <v>0</v>
      </c>
      <c r="BR216" s="50">
        <f>+BA213</f>
        <v>0</v>
      </c>
      <c r="BS216" s="50">
        <f>+BC213</f>
        <v>0</v>
      </c>
    </row>
    <row r="217" spans="1:75" ht="24.95" customHeight="1" x14ac:dyDescent="0.25">
      <c r="A217" s="117">
        <v>3</v>
      </c>
      <c r="B217" s="119"/>
      <c r="C217" s="129"/>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c r="AA217" s="130"/>
      <c r="AB217" s="130"/>
      <c r="AC217" s="130"/>
      <c r="AD217" s="130"/>
      <c r="AE217" s="130"/>
      <c r="AF217" s="130"/>
      <c r="AG217" s="130"/>
      <c r="AH217" s="130"/>
      <c r="AI217" s="130"/>
      <c r="AJ217" s="130"/>
      <c r="AK217" s="130"/>
      <c r="AL217" s="130"/>
      <c r="AM217" s="130"/>
      <c r="AN217" s="130"/>
      <c r="AO217" s="130"/>
      <c r="AP217" s="130"/>
      <c r="AQ217" s="130"/>
      <c r="AR217" s="130"/>
      <c r="AS217" s="130"/>
      <c r="AT217" s="130"/>
      <c r="AU217" s="130"/>
      <c r="AV217" s="130"/>
      <c r="AW217" s="130"/>
      <c r="AX217" s="130"/>
      <c r="AY217" s="130"/>
      <c r="AZ217" s="130"/>
      <c r="BA217" s="130"/>
      <c r="BB217" s="130"/>
      <c r="BC217" s="130"/>
      <c r="BD217" s="130"/>
      <c r="BE217" s="130"/>
      <c r="BF217" s="130"/>
      <c r="BG217" s="130"/>
      <c r="BH217" s="130"/>
      <c r="BI217" s="130"/>
      <c r="BJ217" s="131"/>
      <c r="BM217" s="51">
        <v>12</v>
      </c>
      <c r="BN217" s="50">
        <f>+A226</f>
        <v>0</v>
      </c>
      <c r="BO217" s="50" t="str">
        <f>+O226</f>
        <v>SELECCIONE</v>
      </c>
      <c r="BP217" s="50" t="str">
        <f>+V226</f>
        <v>SELECCIONE</v>
      </c>
      <c r="BQ217" s="50">
        <f>+AY226</f>
        <v>0</v>
      </c>
      <c r="BR217" s="50">
        <f>+BA226</f>
        <v>0</v>
      </c>
      <c r="BS217" s="50">
        <f>+BC226</f>
        <v>0</v>
      </c>
    </row>
    <row r="218" spans="1:75" ht="24.95" customHeight="1" x14ac:dyDescent="0.25">
      <c r="A218" s="117">
        <v>4</v>
      </c>
      <c r="B218" s="119"/>
      <c r="C218" s="129"/>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c r="AA218" s="130"/>
      <c r="AB218" s="130"/>
      <c r="AC218" s="130"/>
      <c r="AD218" s="130"/>
      <c r="AE218" s="130"/>
      <c r="AF218" s="130"/>
      <c r="AG218" s="130"/>
      <c r="AH218" s="130"/>
      <c r="AI218" s="130"/>
      <c r="AJ218" s="130"/>
      <c r="AK218" s="130"/>
      <c r="AL218" s="130"/>
      <c r="AM218" s="130"/>
      <c r="AN218" s="130"/>
      <c r="AO218" s="130"/>
      <c r="AP218" s="130"/>
      <c r="AQ218" s="130"/>
      <c r="AR218" s="130"/>
      <c r="AS218" s="130"/>
      <c r="AT218" s="130"/>
      <c r="AU218" s="130"/>
      <c r="AV218" s="130"/>
      <c r="AW218" s="130"/>
      <c r="AX218" s="130"/>
      <c r="AY218" s="130"/>
      <c r="AZ218" s="130"/>
      <c r="BA218" s="130"/>
      <c r="BB218" s="130"/>
      <c r="BC218" s="130"/>
      <c r="BD218" s="130"/>
      <c r="BE218" s="130"/>
      <c r="BF218" s="130"/>
      <c r="BG218" s="130"/>
      <c r="BH218" s="130"/>
      <c r="BI218" s="130"/>
      <c r="BJ218" s="131"/>
    </row>
    <row r="219" spans="1:75" ht="24.95" customHeight="1" x14ac:dyDescent="0.25">
      <c r="A219" s="117">
        <v>5</v>
      </c>
      <c r="B219" s="119"/>
      <c r="C219" s="129"/>
      <c r="D219" s="130"/>
      <c r="E219" s="130"/>
      <c r="F219" s="130"/>
      <c r="G219" s="130"/>
      <c r="H219" s="130"/>
      <c r="I219" s="130"/>
      <c r="J219" s="130"/>
      <c r="K219" s="130"/>
      <c r="L219" s="130"/>
      <c r="M219" s="130"/>
      <c r="N219" s="130"/>
      <c r="O219" s="130"/>
      <c r="P219" s="130"/>
      <c r="Q219" s="130"/>
      <c r="R219" s="130"/>
      <c r="S219" s="130"/>
      <c r="T219" s="130"/>
      <c r="U219" s="130"/>
      <c r="V219" s="130"/>
      <c r="W219" s="130"/>
      <c r="X219" s="130"/>
      <c r="Y219" s="130"/>
      <c r="Z219" s="130"/>
      <c r="AA219" s="130"/>
      <c r="AB219" s="130"/>
      <c r="AC219" s="130"/>
      <c r="AD219" s="130"/>
      <c r="AE219" s="130"/>
      <c r="AF219" s="130"/>
      <c r="AG219" s="130"/>
      <c r="AH219" s="130"/>
      <c r="AI219" s="130"/>
      <c r="AJ219" s="130"/>
      <c r="AK219" s="130"/>
      <c r="AL219" s="130"/>
      <c r="AM219" s="130"/>
      <c r="AN219" s="130"/>
      <c r="AO219" s="130"/>
      <c r="AP219" s="130"/>
      <c r="AQ219" s="130"/>
      <c r="AR219" s="130"/>
      <c r="AS219" s="130"/>
      <c r="AT219" s="130"/>
      <c r="AU219" s="130"/>
      <c r="AV219" s="130"/>
      <c r="AW219" s="130"/>
      <c r="AX219" s="130"/>
      <c r="AY219" s="130"/>
      <c r="AZ219" s="130"/>
      <c r="BA219" s="130"/>
      <c r="BB219" s="130"/>
      <c r="BC219" s="130"/>
      <c r="BD219" s="130"/>
      <c r="BE219" s="130"/>
      <c r="BF219" s="130"/>
      <c r="BG219" s="130"/>
      <c r="BH219" s="130"/>
      <c r="BI219" s="130"/>
      <c r="BJ219" s="131"/>
    </row>
    <row r="220" spans="1:75" ht="24.95" customHeight="1" x14ac:dyDescent="0.25">
      <c r="A220" s="132" t="s">
        <v>201</v>
      </c>
      <c r="B220" s="133"/>
      <c r="C220" s="133"/>
      <c r="D220" s="133"/>
      <c r="E220" s="133"/>
      <c r="F220" s="133"/>
      <c r="G220" s="133"/>
      <c r="H220" s="133"/>
      <c r="I220" s="133"/>
      <c r="J220" s="133"/>
      <c r="K220" s="133"/>
      <c r="L220" s="133"/>
      <c r="M220" s="133"/>
      <c r="N220" s="133"/>
      <c r="O220" s="133"/>
      <c r="P220" s="133"/>
      <c r="Q220" s="133"/>
      <c r="R220" s="133"/>
      <c r="S220" s="133"/>
      <c r="T220" s="133"/>
      <c r="U220" s="133"/>
      <c r="V220" s="133"/>
      <c r="W220" s="133"/>
      <c r="X220" s="133"/>
      <c r="Y220" s="133"/>
      <c r="Z220" s="133"/>
      <c r="AA220" s="133"/>
      <c r="AB220" s="133"/>
      <c r="AC220" s="133"/>
      <c r="AD220" s="133"/>
      <c r="AE220" s="133"/>
      <c r="AF220" s="133"/>
      <c r="AG220" s="133"/>
      <c r="AH220" s="133"/>
      <c r="AI220" s="133"/>
      <c r="AJ220" s="133"/>
      <c r="AK220" s="133"/>
      <c r="AL220" s="133"/>
      <c r="AM220" s="133"/>
      <c r="AN220" s="133"/>
      <c r="AO220" s="133"/>
      <c r="AP220" s="133"/>
      <c r="AQ220" s="133"/>
      <c r="AR220" s="133"/>
      <c r="AS220" s="133"/>
      <c r="AT220" s="133"/>
      <c r="AU220" s="133"/>
      <c r="AV220" s="133"/>
      <c r="AW220" s="133"/>
      <c r="AX220" s="133"/>
      <c r="AY220" s="133"/>
      <c r="AZ220" s="133"/>
      <c r="BA220" s="133"/>
      <c r="BB220" s="133"/>
      <c r="BC220" s="133"/>
      <c r="BD220" s="133"/>
      <c r="BE220" s="133"/>
      <c r="BF220" s="133"/>
      <c r="BG220" s="133"/>
      <c r="BH220" s="133"/>
      <c r="BI220" s="133"/>
      <c r="BJ220" s="134"/>
      <c r="BO220" s="34" t="s">
        <v>187</v>
      </c>
    </row>
    <row r="221" spans="1:75" ht="24.95" customHeight="1" x14ac:dyDescent="0.25">
      <c r="A221" s="132" t="s">
        <v>164</v>
      </c>
      <c r="B221" s="133"/>
      <c r="C221" s="133"/>
      <c r="D221" s="133"/>
      <c r="E221" s="133"/>
      <c r="F221" s="133"/>
      <c r="G221" s="133"/>
      <c r="H221" s="133"/>
      <c r="I221" s="133"/>
      <c r="J221" s="133"/>
      <c r="K221" s="133"/>
      <c r="L221" s="133"/>
      <c r="M221" s="133"/>
      <c r="N221" s="133"/>
      <c r="O221" s="133"/>
      <c r="P221" s="133"/>
      <c r="Q221" s="133"/>
      <c r="R221" s="133"/>
      <c r="S221" s="133"/>
      <c r="T221" s="133"/>
      <c r="U221" s="133"/>
      <c r="V221" s="133"/>
      <c r="W221" s="133"/>
      <c r="X221" s="133"/>
      <c r="Y221" s="133"/>
      <c r="Z221" s="135" t="s">
        <v>165</v>
      </c>
      <c r="AA221" s="135"/>
      <c r="AB221" s="135"/>
      <c r="AC221" s="135"/>
      <c r="AD221" s="135"/>
      <c r="AE221" s="135"/>
      <c r="AF221" s="135"/>
      <c r="AG221" s="135"/>
      <c r="AH221" s="135"/>
      <c r="AI221" s="135"/>
      <c r="AJ221" s="135"/>
      <c r="AK221" s="135"/>
      <c r="AL221" s="135"/>
      <c r="AM221" s="135"/>
      <c r="AN221" s="135"/>
      <c r="AO221" s="135"/>
      <c r="AP221" s="135"/>
      <c r="AQ221" s="135"/>
      <c r="AR221" s="135"/>
      <c r="AS221" s="135"/>
      <c r="AT221" s="135"/>
      <c r="AU221" s="135"/>
      <c r="AV221" s="136" t="s">
        <v>221</v>
      </c>
      <c r="AW221" s="137"/>
      <c r="AX221" s="137"/>
      <c r="AY221" s="137"/>
      <c r="AZ221" s="137"/>
      <c r="BA221" s="137"/>
      <c r="BB221" s="137"/>
      <c r="BC221" s="137"/>
      <c r="BD221" s="137"/>
      <c r="BE221" s="137"/>
      <c r="BF221" s="137"/>
      <c r="BG221" s="137"/>
      <c r="BH221" s="137"/>
      <c r="BI221" s="137"/>
      <c r="BJ221" s="138"/>
      <c r="BT221">
        <v>1</v>
      </c>
      <c r="BU221">
        <v>2</v>
      </c>
      <c r="BV221">
        <v>3</v>
      </c>
      <c r="BW221">
        <v>4</v>
      </c>
    </row>
    <row r="222" spans="1:75" ht="24.95" customHeight="1" x14ac:dyDescent="0.25">
      <c r="A222" s="144"/>
      <c r="B222" s="144"/>
      <c r="C222" s="144"/>
      <c r="D222" s="144"/>
      <c r="E222" s="144"/>
      <c r="F222" s="144"/>
      <c r="G222" s="144"/>
      <c r="H222" s="144"/>
      <c r="I222" s="144"/>
      <c r="J222" s="144"/>
      <c r="K222" s="144"/>
      <c r="L222" s="144"/>
      <c r="M222" s="144"/>
      <c r="N222" s="144"/>
      <c r="O222" s="144"/>
      <c r="P222" s="144"/>
      <c r="Q222" s="144"/>
      <c r="R222" s="144"/>
      <c r="S222" s="144"/>
      <c r="T222" s="144"/>
      <c r="U222" s="144"/>
      <c r="V222" s="144"/>
      <c r="W222" s="144"/>
      <c r="X222" s="144"/>
      <c r="Y222" s="144"/>
      <c r="Z222" s="129"/>
      <c r="AA222" s="130"/>
      <c r="AB222" s="130"/>
      <c r="AC222" s="130"/>
      <c r="AD222" s="130"/>
      <c r="AE222" s="130"/>
      <c r="AF222" s="130"/>
      <c r="AG222" s="130"/>
      <c r="AH222" s="130"/>
      <c r="AI222" s="130"/>
      <c r="AJ222" s="130"/>
      <c r="AK222" s="130"/>
      <c r="AL222" s="130"/>
      <c r="AM222" s="130"/>
      <c r="AN222" s="130"/>
      <c r="AO222" s="130"/>
      <c r="AP222" s="130"/>
      <c r="AQ222" s="130"/>
      <c r="AR222" s="130"/>
      <c r="AS222" s="130"/>
      <c r="AT222" s="130"/>
      <c r="AU222" s="131"/>
      <c r="AV222" s="129"/>
      <c r="AW222" s="130"/>
      <c r="AX222" s="130"/>
      <c r="AY222" s="130"/>
      <c r="AZ222" s="130"/>
      <c r="BA222" s="130"/>
      <c r="BB222" s="130"/>
      <c r="BC222" s="130"/>
      <c r="BD222" s="130"/>
      <c r="BE222" s="130"/>
      <c r="BF222" s="130"/>
      <c r="BG222" s="130"/>
      <c r="BH222" s="130"/>
      <c r="BI222" s="130"/>
      <c r="BJ222" s="131"/>
      <c r="BM222" s="63" t="s">
        <v>172</v>
      </c>
      <c r="BN222" s="63" t="s">
        <v>186</v>
      </c>
      <c r="BO222" s="64" t="s">
        <v>168</v>
      </c>
      <c r="BP222" s="63" t="s">
        <v>21</v>
      </c>
      <c r="BQ222" s="63" t="s">
        <v>25</v>
      </c>
      <c r="BR222" s="63" t="s">
        <v>173</v>
      </c>
      <c r="BS222" s="63" t="s">
        <v>27</v>
      </c>
      <c r="BT222" s="65" t="s">
        <v>21</v>
      </c>
      <c r="BU222" s="65" t="s">
        <v>25</v>
      </c>
      <c r="BV222" s="65" t="s">
        <v>173</v>
      </c>
      <c r="BW222" s="65" t="s">
        <v>27</v>
      </c>
    </row>
    <row r="223" spans="1:75" ht="24.95" customHeight="1" x14ac:dyDescent="0.25">
      <c r="A223" s="55"/>
      <c r="B223" s="55"/>
      <c r="C223" s="55"/>
      <c r="D223" s="55"/>
      <c r="E223" s="55"/>
      <c r="F223" s="55"/>
      <c r="G223" s="55"/>
      <c r="H223" s="55"/>
      <c r="I223" s="55"/>
      <c r="J223" s="55"/>
      <c r="K223" s="55"/>
      <c r="L223" s="55"/>
      <c r="M223" s="55"/>
      <c r="N223" s="55"/>
      <c r="O223" s="55"/>
      <c r="P223" s="55"/>
      <c r="Q223" s="55"/>
      <c r="R223" s="55"/>
      <c r="S223" s="55"/>
      <c r="T223" s="55"/>
      <c r="U223" s="55"/>
      <c r="V223" s="55"/>
      <c r="W223" s="55"/>
      <c r="X223" s="55"/>
      <c r="Y223" s="55"/>
      <c r="Z223" s="47"/>
      <c r="AA223" s="47"/>
      <c r="AB223" s="47"/>
      <c r="AC223" s="47"/>
      <c r="AD223" s="47"/>
      <c r="AE223" s="47"/>
      <c r="AF223" s="47"/>
      <c r="AG223" s="47"/>
      <c r="AH223" s="47"/>
      <c r="AI223" s="47"/>
      <c r="AJ223" s="47"/>
      <c r="AK223" s="47"/>
      <c r="AL223" s="47"/>
      <c r="AM223" s="47"/>
      <c r="AN223" s="47"/>
      <c r="AO223" s="47"/>
      <c r="AP223" s="47"/>
      <c r="AQ223" s="47"/>
      <c r="AR223" s="47"/>
      <c r="AS223" s="47"/>
      <c r="AT223" s="47"/>
      <c r="AU223" s="47"/>
      <c r="AV223" s="47"/>
      <c r="AW223" s="47"/>
      <c r="AX223" s="47"/>
      <c r="AY223" s="47"/>
      <c r="AZ223" s="47"/>
      <c r="BA223" s="47"/>
      <c r="BB223" s="47"/>
      <c r="BC223" s="47"/>
      <c r="BD223" s="47"/>
      <c r="BE223" s="47"/>
      <c r="BF223" s="47"/>
      <c r="BG223" s="47"/>
      <c r="BH223" s="47"/>
      <c r="BI223" s="47"/>
      <c r="BJ223" s="47"/>
      <c r="BM223" s="60">
        <v>1</v>
      </c>
      <c r="BN223" s="50"/>
      <c r="BO223" s="59"/>
      <c r="BP223" s="59" t="str">
        <f>VLOOKUP($BO$220,$BO$207:$BS$207,2,1)</f>
        <v>PÚBLICO</v>
      </c>
      <c r="BQ223" s="59">
        <f>VLOOKUP($BO$220,$BO$207:$BS$207,3,1)</f>
        <v>0</v>
      </c>
      <c r="BR223" s="59">
        <f>VLOOKUP($BO$220,$BO$207:$BS$207,4,1)</f>
        <v>0</v>
      </c>
      <c r="BS223" s="59">
        <f>VLOOKUP($BO$220,$BO$207:$BS$207,5,1)</f>
        <v>0</v>
      </c>
      <c r="BT223" s="66" t="str">
        <f>IFERROR(BP223,0)</f>
        <v>PÚBLICO</v>
      </c>
      <c r="BU223" s="66">
        <f>IFERROR(BQ223,0)</f>
        <v>0</v>
      </c>
      <c r="BV223" s="66">
        <f>IFERROR(BR223,0)</f>
        <v>0</v>
      </c>
      <c r="BW223" s="66">
        <f>IFERROR(BS223,0)</f>
        <v>0</v>
      </c>
    </row>
    <row r="224" spans="1:75" ht="24.95" customHeight="1" x14ac:dyDescent="0.25">
      <c r="A224" s="83" t="s">
        <v>185</v>
      </c>
      <c r="B224" s="83"/>
      <c r="C224" s="83"/>
      <c r="D224" s="83"/>
      <c r="E224" s="83"/>
      <c r="F224" s="83"/>
      <c r="G224" s="83"/>
      <c r="H224" s="83"/>
      <c r="I224" s="83"/>
      <c r="J224" s="83"/>
      <c r="K224" s="83"/>
      <c r="L224" s="83"/>
      <c r="M224" s="83"/>
      <c r="N224" s="83"/>
      <c r="O224" s="83" t="s">
        <v>168</v>
      </c>
      <c r="P224" s="83"/>
      <c r="Q224" s="83"/>
      <c r="R224" s="83"/>
      <c r="S224" s="83"/>
      <c r="T224" s="83"/>
      <c r="U224" s="83"/>
      <c r="V224" s="83" t="s">
        <v>21</v>
      </c>
      <c r="W224" s="83"/>
      <c r="X224" s="83"/>
      <c r="Y224" s="83"/>
      <c r="Z224" s="83"/>
      <c r="AA224" s="83"/>
      <c r="AB224" s="83" t="s">
        <v>22</v>
      </c>
      <c r="AC224" s="83"/>
      <c r="AD224" s="83"/>
      <c r="AE224" s="83"/>
      <c r="AF224" s="83"/>
      <c r="AG224" s="83"/>
      <c r="AH224" s="111" t="s">
        <v>167</v>
      </c>
      <c r="AI224" s="112"/>
      <c r="AJ224" s="112"/>
      <c r="AK224" s="112"/>
      <c r="AL224" s="112"/>
      <c r="AM224" s="112"/>
      <c r="AN224" s="112"/>
      <c r="AO224" s="112"/>
      <c r="AP224" s="112"/>
      <c r="AQ224" s="112"/>
      <c r="AR224" s="112"/>
      <c r="AS224" s="112"/>
      <c r="AT224" s="113"/>
      <c r="AU224" s="139" t="s">
        <v>150</v>
      </c>
      <c r="AV224" s="139"/>
      <c r="AW224" s="139"/>
      <c r="AX224" s="139"/>
      <c r="AY224" s="83" t="s">
        <v>24</v>
      </c>
      <c r="AZ224" s="83"/>
      <c r="BA224" s="83"/>
      <c r="BB224" s="83"/>
      <c r="BC224" s="83"/>
      <c r="BD224" s="83"/>
      <c r="BE224" s="83" t="s">
        <v>213</v>
      </c>
      <c r="BF224" s="140"/>
      <c r="BG224" s="140"/>
      <c r="BH224" s="140"/>
      <c r="BI224" s="140"/>
      <c r="BJ224" s="140"/>
      <c r="BM224" s="51">
        <v>2</v>
      </c>
      <c r="BN224" s="50"/>
      <c r="BO224" s="50"/>
      <c r="BP224" s="59" t="e">
        <f>VLOOKUP($BO$220,$BO$208:$BS$208,2,1)</f>
        <v>#N/A</v>
      </c>
      <c r="BQ224" s="59" t="e">
        <f>VLOOKUP($BO$220,$BO$208:$BS$208,3,1)</f>
        <v>#N/A</v>
      </c>
      <c r="BR224" s="59" t="e">
        <f>VLOOKUP($BO$220,$BO$208:$BS$208,4,1)</f>
        <v>#N/A</v>
      </c>
      <c r="BS224" s="59" t="e">
        <f>VLOOKUP($BO$220,$BO$208:$BS$208,5,1)</f>
        <v>#N/A</v>
      </c>
      <c r="BT224" s="66">
        <f t="shared" ref="BT224:BT233" si="0">IFERROR(BP224,0)</f>
        <v>0</v>
      </c>
      <c r="BU224" s="66">
        <f t="shared" ref="BU224:BU234" si="1">IFERROR(BQ224,0)</f>
        <v>0</v>
      </c>
      <c r="BV224" s="66">
        <f t="shared" ref="BV224:BV234" si="2">IFERROR(BR224,0)</f>
        <v>0</v>
      </c>
      <c r="BW224" s="66">
        <f t="shared" ref="BW224:BW234" si="3">IFERROR(BS224,0)</f>
        <v>0</v>
      </c>
    </row>
    <row r="225" spans="1:81" ht="24.95" customHeight="1" x14ac:dyDescent="0.25">
      <c r="A225" s="83"/>
      <c r="B225" s="83"/>
      <c r="C225" s="83"/>
      <c r="D225" s="83"/>
      <c r="E225" s="83"/>
      <c r="F225" s="83"/>
      <c r="G225" s="83"/>
      <c r="H225" s="83"/>
      <c r="I225" s="83"/>
      <c r="J225" s="83"/>
      <c r="K225" s="83"/>
      <c r="L225" s="83"/>
      <c r="M225" s="83"/>
      <c r="N225" s="83"/>
      <c r="O225" s="83"/>
      <c r="P225" s="83"/>
      <c r="Q225" s="83"/>
      <c r="R225" s="83"/>
      <c r="S225" s="83"/>
      <c r="T225" s="83"/>
      <c r="U225" s="83"/>
      <c r="V225" s="83"/>
      <c r="W225" s="83"/>
      <c r="X225" s="83"/>
      <c r="Y225" s="83"/>
      <c r="Z225" s="83"/>
      <c r="AA225" s="83"/>
      <c r="AB225" s="83"/>
      <c r="AC225" s="83"/>
      <c r="AD225" s="83"/>
      <c r="AE225" s="83"/>
      <c r="AF225" s="83"/>
      <c r="AG225" s="83"/>
      <c r="AH225" s="114"/>
      <c r="AI225" s="115"/>
      <c r="AJ225" s="115"/>
      <c r="AK225" s="115"/>
      <c r="AL225" s="115"/>
      <c r="AM225" s="115"/>
      <c r="AN225" s="115"/>
      <c r="AO225" s="115"/>
      <c r="AP225" s="115"/>
      <c r="AQ225" s="115"/>
      <c r="AR225" s="115"/>
      <c r="AS225" s="115"/>
      <c r="AT225" s="116"/>
      <c r="AU225" s="84" t="s">
        <v>147</v>
      </c>
      <c r="AV225" s="84"/>
      <c r="AW225" s="83" t="s">
        <v>166</v>
      </c>
      <c r="AX225" s="83"/>
      <c r="AY225" s="83" t="s">
        <v>25</v>
      </c>
      <c r="AZ225" s="83"/>
      <c r="BA225" s="83" t="s">
        <v>26</v>
      </c>
      <c r="BB225" s="83"/>
      <c r="BC225" s="83" t="s">
        <v>27</v>
      </c>
      <c r="BD225" s="83"/>
      <c r="BE225" s="140"/>
      <c r="BF225" s="140"/>
      <c r="BG225" s="140"/>
      <c r="BH225" s="140"/>
      <c r="BI225" s="140"/>
      <c r="BJ225" s="140"/>
      <c r="BM225" s="60">
        <v>3</v>
      </c>
      <c r="BN225" s="50"/>
      <c r="BO225" s="50"/>
      <c r="BP225" s="59" t="e">
        <f>VLOOKUP($BO$220,$BO$209:$BS$209,2,1)</f>
        <v>#N/A</v>
      </c>
      <c r="BQ225" s="59" t="e">
        <f>VLOOKUP($BO$220,$BO$209:$BS$209,3,1)</f>
        <v>#N/A</v>
      </c>
      <c r="BR225" s="59" t="e">
        <f>VLOOKUP($BO$220,$BO$209:$BS$209,4,1)</f>
        <v>#N/A</v>
      </c>
      <c r="BS225" s="59" t="e">
        <f>VLOOKUP($BO$220,$BO$209:$BS$209,5,1)</f>
        <v>#N/A</v>
      </c>
      <c r="BT225" s="66">
        <f t="shared" si="0"/>
        <v>0</v>
      </c>
      <c r="BU225" s="66">
        <f t="shared" si="1"/>
        <v>0</v>
      </c>
      <c r="BV225" s="66">
        <f t="shared" si="2"/>
        <v>0</v>
      </c>
      <c r="BW225" s="66">
        <f t="shared" si="3"/>
        <v>0</v>
      </c>
    </row>
    <row r="226" spans="1:81" ht="24.95" customHeight="1" x14ac:dyDescent="0.25">
      <c r="A226" s="117"/>
      <c r="B226" s="118"/>
      <c r="C226" s="118"/>
      <c r="D226" s="118"/>
      <c r="E226" s="118"/>
      <c r="F226" s="118"/>
      <c r="G226" s="118"/>
      <c r="H226" s="118"/>
      <c r="I226" s="118"/>
      <c r="J226" s="118"/>
      <c r="K226" s="118"/>
      <c r="L226" s="118"/>
      <c r="M226" s="118"/>
      <c r="N226" s="119"/>
      <c r="O226" s="120" t="s">
        <v>16</v>
      </c>
      <c r="P226" s="121"/>
      <c r="Q226" s="121"/>
      <c r="R226" s="121"/>
      <c r="S226" s="121"/>
      <c r="T226" s="121"/>
      <c r="U226" s="122"/>
      <c r="V226" s="123" t="s">
        <v>16</v>
      </c>
      <c r="W226" s="124"/>
      <c r="X226" s="124"/>
      <c r="Y226" s="124"/>
      <c r="Z226" s="124"/>
      <c r="AA226" s="125"/>
      <c r="AB226" s="117"/>
      <c r="AC226" s="118"/>
      <c r="AD226" s="118"/>
      <c r="AE226" s="118"/>
      <c r="AF226" s="118"/>
      <c r="AG226" s="119"/>
      <c r="AH226" s="126"/>
      <c r="AI226" s="127"/>
      <c r="AJ226" s="127"/>
      <c r="AK226" s="127"/>
      <c r="AL226" s="127"/>
      <c r="AM226" s="127"/>
      <c r="AN226" s="127"/>
      <c r="AO226" s="127"/>
      <c r="AP226" s="127"/>
      <c r="AQ226" s="127"/>
      <c r="AR226" s="127"/>
      <c r="AS226" s="127"/>
      <c r="AT226" s="128"/>
      <c r="AU226" s="147"/>
      <c r="AV226" s="147"/>
      <c r="AW226" s="147"/>
      <c r="AX226" s="147"/>
      <c r="AY226" s="145">
        <f>IFERROR(DATEDIF(AU226,(AW226+1),"Y"),"Fecha Inválida")</f>
        <v>0</v>
      </c>
      <c r="AZ226" s="145"/>
      <c r="BA226" s="145">
        <f>IFERROR(DATEDIF(AU226,(AW226+1),"YM"),"Fecha Inválida")</f>
        <v>0</v>
      </c>
      <c r="BB226" s="145"/>
      <c r="BC226" s="145">
        <f>IF(AU226="",0,IFERROR(DATEDIF(AU226,(AW226+1),"MD"),"Fecha Inválida"))</f>
        <v>0</v>
      </c>
      <c r="BD226" s="145"/>
      <c r="BE226" s="145"/>
      <c r="BF226" s="146"/>
      <c r="BG226" s="146"/>
      <c r="BH226" s="146"/>
      <c r="BI226" s="146"/>
      <c r="BJ226" s="146"/>
      <c r="BM226" s="51">
        <v>4</v>
      </c>
      <c r="BN226" s="50"/>
      <c r="BO226" s="50"/>
      <c r="BP226" s="59" t="e">
        <f>VLOOKUP($BO$220,#REF!,2,1)</f>
        <v>#REF!</v>
      </c>
      <c r="BQ226" s="59" t="e">
        <f>VLOOKUP($BO$220,#REF!,3,1)</f>
        <v>#REF!</v>
      </c>
      <c r="BR226" s="59" t="e">
        <f>VLOOKUP($BO$220,#REF!,4,1)</f>
        <v>#REF!</v>
      </c>
      <c r="BS226" s="59" t="e">
        <f>VLOOKUP($BO$220,#REF!,5,1)</f>
        <v>#REF!</v>
      </c>
      <c r="BT226" s="66">
        <f t="shared" si="0"/>
        <v>0</v>
      </c>
      <c r="BU226" s="66">
        <f t="shared" si="1"/>
        <v>0</v>
      </c>
      <c r="BV226" s="66">
        <f t="shared" si="2"/>
        <v>0</v>
      </c>
      <c r="BW226" s="66">
        <f t="shared" si="3"/>
        <v>0</v>
      </c>
    </row>
    <row r="227" spans="1:81" ht="24.95" customHeight="1" x14ac:dyDescent="0.25">
      <c r="A227" s="135" t="s">
        <v>194</v>
      </c>
      <c r="B227" s="135"/>
      <c r="C227" s="135"/>
      <c r="D227" s="135"/>
      <c r="E227" s="135"/>
      <c r="F227" s="135"/>
      <c r="G227" s="135"/>
      <c r="H227" s="135"/>
      <c r="I227" s="135"/>
      <c r="J227" s="135"/>
      <c r="K227" s="135"/>
      <c r="L227" s="135"/>
      <c r="M227" s="135"/>
      <c r="N227" s="135"/>
      <c r="O227" s="135"/>
      <c r="P227" s="135"/>
      <c r="Q227" s="135"/>
      <c r="R227" s="135"/>
      <c r="S227" s="135"/>
      <c r="T227" s="135"/>
      <c r="U227" s="135"/>
      <c r="V227" s="135"/>
      <c r="W227" s="135"/>
      <c r="X227" s="135"/>
      <c r="Y227" s="135"/>
      <c r="Z227" s="135"/>
      <c r="AA227" s="135"/>
      <c r="AB227" s="135"/>
      <c r="AC227" s="135"/>
      <c r="AD227" s="135"/>
      <c r="AE227" s="135"/>
      <c r="AF227" s="135"/>
      <c r="AG227" s="135"/>
      <c r="AH227" s="135"/>
      <c r="AI227" s="135"/>
      <c r="AJ227" s="135"/>
      <c r="AK227" s="135"/>
      <c r="AL227" s="135"/>
      <c r="AM227" s="135"/>
      <c r="AN227" s="135"/>
      <c r="AO227" s="135"/>
      <c r="AP227" s="135"/>
      <c r="AQ227" s="135"/>
      <c r="AR227" s="135"/>
      <c r="AS227" s="135"/>
      <c r="AT227" s="135"/>
      <c r="AU227" s="135"/>
      <c r="AV227" s="135"/>
      <c r="AW227" s="135"/>
      <c r="AX227" s="135"/>
      <c r="AY227" s="135"/>
      <c r="AZ227" s="135"/>
      <c r="BA227" s="135"/>
      <c r="BB227" s="135"/>
      <c r="BC227" s="135"/>
      <c r="BD227" s="135"/>
      <c r="BE227" s="135"/>
      <c r="BF227" s="135"/>
      <c r="BG227" s="135"/>
      <c r="BH227" s="135"/>
      <c r="BI227" s="135"/>
      <c r="BJ227" s="135"/>
      <c r="BM227" s="60">
        <v>5</v>
      </c>
      <c r="BN227" s="50"/>
      <c r="BO227" s="50"/>
      <c r="BP227" s="59" t="e">
        <f>VLOOKUP($BO$220,$BO$210:$BS$210,2,1)</f>
        <v>#N/A</v>
      </c>
      <c r="BQ227" s="59" t="e">
        <f>VLOOKUP($BO$220,$BO$210:$BS$210,3,1)</f>
        <v>#N/A</v>
      </c>
      <c r="BR227" s="59" t="e">
        <f>VLOOKUP($BO$220,$BO$210:$BS$210,4,1)</f>
        <v>#N/A</v>
      </c>
      <c r="BS227" s="59" t="e">
        <f>VLOOKUP($BO$220,$BO$210:$BS$210,4,1)</f>
        <v>#N/A</v>
      </c>
      <c r="BT227" s="66">
        <f t="shared" si="0"/>
        <v>0</v>
      </c>
      <c r="BU227" s="66">
        <f t="shared" si="1"/>
        <v>0</v>
      </c>
      <c r="BV227" s="66">
        <f t="shared" si="2"/>
        <v>0</v>
      </c>
      <c r="BW227" s="66">
        <f t="shared" si="3"/>
        <v>0</v>
      </c>
    </row>
    <row r="228" spans="1:81" ht="24.95" customHeight="1" x14ac:dyDescent="0.25">
      <c r="A228" s="117">
        <v>1</v>
      </c>
      <c r="B228" s="119"/>
      <c r="C228" s="129"/>
      <c r="D228" s="130"/>
      <c r="E228" s="130"/>
      <c r="F228" s="130"/>
      <c r="G228" s="130"/>
      <c r="H228" s="130"/>
      <c r="I228" s="130"/>
      <c r="J228" s="130"/>
      <c r="K228" s="130"/>
      <c r="L228" s="130"/>
      <c r="M228" s="130"/>
      <c r="N228" s="130"/>
      <c r="O228" s="130"/>
      <c r="P228" s="130"/>
      <c r="Q228" s="130"/>
      <c r="R228" s="130"/>
      <c r="S228" s="130"/>
      <c r="T228" s="130"/>
      <c r="U228" s="130"/>
      <c r="V228" s="130"/>
      <c r="W228" s="130"/>
      <c r="X228" s="130"/>
      <c r="Y228" s="130"/>
      <c r="Z228" s="130"/>
      <c r="AA228" s="130"/>
      <c r="AB228" s="130"/>
      <c r="AC228" s="130"/>
      <c r="AD228" s="130"/>
      <c r="AE228" s="130"/>
      <c r="AF228" s="130"/>
      <c r="AG228" s="130"/>
      <c r="AH228" s="130"/>
      <c r="AI228" s="130"/>
      <c r="AJ228" s="130"/>
      <c r="AK228" s="130"/>
      <c r="AL228" s="130"/>
      <c r="AM228" s="130"/>
      <c r="AN228" s="130"/>
      <c r="AO228" s="130"/>
      <c r="AP228" s="130"/>
      <c r="AQ228" s="130"/>
      <c r="AR228" s="130"/>
      <c r="AS228" s="130"/>
      <c r="AT228" s="130"/>
      <c r="AU228" s="130"/>
      <c r="AV228" s="130"/>
      <c r="AW228" s="130"/>
      <c r="AX228" s="130"/>
      <c r="AY228" s="130"/>
      <c r="AZ228" s="130"/>
      <c r="BA228" s="130"/>
      <c r="BB228" s="130"/>
      <c r="BC228" s="130"/>
      <c r="BD228" s="130"/>
      <c r="BE228" s="130"/>
      <c r="BF228" s="130"/>
      <c r="BG228" s="130"/>
      <c r="BH228" s="130"/>
      <c r="BI228" s="130"/>
      <c r="BJ228" s="131"/>
      <c r="BM228" s="51">
        <v>6</v>
      </c>
      <c r="BN228" s="50"/>
      <c r="BO228" s="50"/>
      <c r="BP228" s="59" t="e">
        <f>VLOOKUP($BO$220,$BO$211:$BS$211,2,1)</f>
        <v>#N/A</v>
      </c>
      <c r="BQ228" s="59" t="e">
        <f>VLOOKUP($BO$220,$BO$211:$BS$211,3,1)</f>
        <v>#N/A</v>
      </c>
      <c r="BR228" s="59" t="e">
        <f>VLOOKUP($BO$220,$BO$211:$BS$211,4,1)</f>
        <v>#N/A</v>
      </c>
      <c r="BS228" s="59" t="e">
        <f>VLOOKUP($BO$220,$BO$211:$BS$211,5,1)</f>
        <v>#N/A</v>
      </c>
      <c r="BT228" s="66">
        <f t="shared" si="0"/>
        <v>0</v>
      </c>
      <c r="BU228" s="66">
        <f t="shared" si="1"/>
        <v>0</v>
      </c>
      <c r="BV228" s="66">
        <f t="shared" si="2"/>
        <v>0</v>
      </c>
      <c r="BW228" s="66">
        <f t="shared" si="3"/>
        <v>0</v>
      </c>
    </row>
    <row r="229" spans="1:81" ht="24.95" customHeight="1" x14ac:dyDescent="0.25">
      <c r="A229" s="117">
        <v>2</v>
      </c>
      <c r="B229" s="119"/>
      <c r="C229" s="129"/>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c r="Z229" s="130"/>
      <c r="AA229" s="130"/>
      <c r="AB229" s="130"/>
      <c r="AC229" s="130"/>
      <c r="AD229" s="130"/>
      <c r="AE229" s="130"/>
      <c r="AF229" s="130"/>
      <c r="AG229" s="130"/>
      <c r="AH229" s="130"/>
      <c r="AI229" s="130"/>
      <c r="AJ229" s="130"/>
      <c r="AK229" s="130"/>
      <c r="AL229" s="130"/>
      <c r="AM229" s="130"/>
      <c r="AN229" s="130"/>
      <c r="AO229" s="130"/>
      <c r="AP229" s="130"/>
      <c r="AQ229" s="130"/>
      <c r="AR229" s="130"/>
      <c r="AS229" s="130"/>
      <c r="AT229" s="130"/>
      <c r="AU229" s="130"/>
      <c r="AV229" s="130"/>
      <c r="AW229" s="130"/>
      <c r="AX229" s="130"/>
      <c r="AY229" s="130"/>
      <c r="AZ229" s="130"/>
      <c r="BA229" s="130"/>
      <c r="BB229" s="130"/>
      <c r="BC229" s="130"/>
      <c r="BD229" s="130"/>
      <c r="BE229" s="130"/>
      <c r="BF229" s="130"/>
      <c r="BG229" s="130"/>
      <c r="BH229" s="130"/>
      <c r="BI229" s="130"/>
      <c r="BJ229" s="131"/>
      <c r="BM229" s="60">
        <v>7</v>
      </c>
      <c r="BN229" s="50"/>
      <c r="BO229" s="50"/>
      <c r="BP229" s="59" t="e">
        <f>VLOOKUP($BO$220,$BO$212:$BS$212,2,1)</f>
        <v>#N/A</v>
      </c>
      <c r="BQ229" s="59" t="e">
        <f>VLOOKUP($BO$220,$BO$212:$BS$212,3,1)</f>
        <v>#N/A</v>
      </c>
      <c r="BR229" s="59" t="e">
        <f>VLOOKUP($BO$220,$BO$212:$BS$212,4,1)</f>
        <v>#N/A</v>
      </c>
      <c r="BS229" s="59" t="e">
        <f>VLOOKUP($BO$220,$BO$212:$BS$212,5,1)</f>
        <v>#N/A</v>
      </c>
      <c r="BT229" s="66">
        <f t="shared" si="0"/>
        <v>0</v>
      </c>
      <c r="BU229" s="66">
        <f t="shared" si="1"/>
        <v>0</v>
      </c>
      <c r="BV229" s="66">
        <f t="shared" si="2"/>
        <v>0</v>
      </c>
      <c r="BW229" s="66">
        <f t="shared" si="3"/>
        <v>0</v>
      </c>
    </row>
    <row r="230" spans="1:81" ht="24.95" customHeight="1" x14ac:dyDescent="0.25">
      <c r="A230" s="117">
        <v>3</v>
      </c>
      <c r="B230" s="119"/>
      <c r="C230" s="129"/>
      <c r="D230" s="130"/>
      <c r="E230" s="130"/>
      <c r="F230" s="130"/>
      <c r="G230" s="130"/>
      <c r="H230" s="130"/>
      <c r="I230" s="130"/>
      <c r="J230" s="130"/>
      <c r="K230" s="130"/>
      <c r="L230" s="130"/>
      <c r="M230" s="130"/>
      <c r="N230" s="130"/>
      <c r="O230" s="130"/>
      <c r="P230" s="130"/>
      <c r="Q230" s="130"/>
      <c r="R230" s="130"/>
      <c r="S230" s="130"/>
      <c r="T230" s="130"/>
      <c r="U230" s="130"/>
      <c r="V230" s="130"/>
      <c r="W230" s="130"/>
      <c r="X230" s="130"/>
      <c r="Y230" s="130"/>
      <c r="Z230" s="130"/>
      <c r="AA230" s="130"/>
      <c r="AB230" s="130"/>
      <c r="AC230" s="130"/>
      <c r="AD230" s="130"/>
      <c r="AE230" s="130"/>
      <c r="AF230" s="130"/>
      <c r="AG230" s="130"/>
      <c r="AH230" s="130"/>
      <c r="AI230" s="130"/>
      <c r="AJ230" s="130"/>
      <c r="AK230" s="130"/>
      <c r="AL230" s="130"/>
      <c r="AM230" s="130"/>
      <c r="AN230" s="130"/>
      <c r="AO230" s="130"/>
      <c r="AP230" s="130"/>
      <c r="AQ230" s="130"/>
      <c r="AR230" s="130"/>
      <c r="AS230" s="130"/>
      <c r="AT230" s="130"/>
      <c r="AU230" s="130"/>
      <c r="AV230" s="130"/>
      <c r="AW230" s="130"/>
      <c r="AX230" s="130"/>
      <c r="AY230" s="130"/>
      <c r="AZ230" s="130"/>
      <c r="BA230" s="130"/>
      <c r="BB230" s="130"/>
      <c r="BC230" s="130"/>
      <c r="BD230" s="130"/>
      <c r="BE230" s="130"/>
      <c r="BF230" s="130"/>
      <c r="BG230" s="130"/>
      <c r="BH230" s="130"/>
      <c r="BI230" s="130"/>
      <c r="BJ230" s="131"/>
      <c r="BM230" s="51">
        <v>8</v>
      </c>
      <c r="BN230" s="61"/>
      <c r="BO230" s="50"/>
      <c r="BP230" s="59" t="e">
        <f>VLOOKUP($BO$220,$BO$213:$BS$213,2,1)</f>
        <v>#N/A</v>
      </c>
      <c r="BQ230" s="59" t="e">
        <f>VLOOKUP($BO$220,$BO$213:$BS$213,3,1)</f>
        <v>#N/A</v>
      </c>
      <c r="BR230" s="59" t="e">
        <f>VLOOKUP($BO$220,$BO$213:$BS$213,4,1)</f>
        <v>#N/A</v>
      </c>
      <c r="BS230" s="59" t="e">
        <f>VLOOKUP($BO$220,$BO$213:$BS$213,5,1)</f>
        <v>#N/A</v>
      </c>
      <c r="BT230" s="66">
        <f t="shared" si="0"/>
        <v>0</v>
      </c>
      <c r="BU230" s="66">
        <f t="shared" si="1"/>
        <v>0</v>
      </c>
      <c r="BV230" s="66">
        <f t="shared" si="2"/>
        <v>0</v>
      </c>
      <c r="BW230" s="66">
        <f t="shared" si="3"/>
        <v>0</v>
      </c>
      <c r="BY230" s="26">
        <f>SUM(BU234+BU233+BU232+BU231+BU230+BU229+BU228+BU227+BU226+BU225+BU224+BU223)</f>
        <v>0</v>
      </c>
      <c r="BZ230" s="26">
        <f>SUM(BV234+BV233+BV232+BV231+BV230+BV229+BV228+BV227+BV226+BV225+BV224+BV223)+CA231</f>
        <v>0</v>
      </c>
      <c r="CA230" s="26">
        <f>SUM(BW234+BW233+BW232+BW231+BW230+BW229+BW228+BW227+BW226+BW225+BW224+BW223)</f>
        <v>0</v>
      </c>
      <c r="CC230" s="25"/>
    </row>
    <row r="231" spans="1:81" ht="24.95" customHeight="1" x14ac:dyDescent="0.25">
      <c r="A231" s="117">
        <v>4</v>
      </c>
      <c r="B231" s="119"/>
      <c r="C231" s="129"/>
      <c r="D231" s="130"/>
      <c r="E231" s="130"/>
      <c r="F231" s="130"/>
      <c r="G231" s="130"/>
      <c r="H231" s="130"/>
      <c r="I231" s="130"/>
      <c r="J231" s="130"/>
      <c r="K231" s="130"/>
      <c r="L231" s="130"/>
      <c r="M231" s="130"/>
      <c r="N231" s="130"/>
      <c r="O231" s="130"/>
      <c r="P231" s="130"/>
      <c r="Q231" s="130"/>
      <c r="R231" s="130"/>
      <c r="S231" s="130"/>
      <c r="T231" s="130"/>
      <c r="U231" s="130"/>
      <c r="V231" s="130"/>
      <c r="W231" s="130"/>
      <c r="X231" s="130"/>
      <c r="Y231" s="130"/>
      <c r="Z231" s="130"/>
      <c r="AA231" s="130"/>
      <c r="AB231" s="130"/>
      <c r="AC231" s="130"/>
      <c r="AD231" s="130"/>
      <c r="AE231" s="130"/>
      <c r="AF231" s="130"/>
      <c r="AG231" s="130"/>
      <c r="AH231" s="130"/>
      <c r="AI231" s="130"/>
      <c r="AJ231" s="130"/>
      <c r="AK231" s="130"/>
      <c r="AL231" s="130"/>
      <c r="AM231" s="130"/>
      <c r="AN231" s="130"/>
      <c r="AO231" s="130"/>
      <c r="AP231" s="130"/>
      <c r="AQ231" s="130"/>
      <c r="AR231" s="130"/>
      <c r="AS231" s="130"/>
      <c r="AT231" s="130"/>
      <c r="AU231" s="130"/>
      <c r="AV231" s="130"/>
      <c r="AW231" s="130"/>
      <c r="AX231" s="130"/>
      <c r="AY231" s="130"/>
      <c r="AZ231" s="130"/>
      <c r="BA231" s="130"/>
      <c r="BB231" s="130"/>
      <c r="BC231" s="130"/>
      <c r="BD231" s="130"/>
      <c r="BE231" s="130"/>
      <c r="BF231" s="130"/>
      <c r="BG231" s="130"/>
      <c r="BH231" s="130"/>
      <c r="BI231" s="130"/>
      <c r="BJ231" s="131"/>
      <c r="BM231" s="60">
        <v>9</v>
      </c>
      <c r="BN231" s="62"/>
      <c r="BO231" s="61"/>
      <c r="BP231" s="59" t="e">
        <f>VLOOKUP($BO$220,$BO$214:$BS$214,2,1)</f>
        <v>#N/A</v>
      </c>
      <c r="BQ231" s="59" t="e">
        <f>VLOOKUP($BO$220,$BO$214:$BS$214,3,1)</f>
        <v>#N/A</v>
      </c>
      <c r="BR231" s="59" t="e">
        <f>VLOOKUP($BO$220,$BO$214:$BS$214,4,1)</f>
        <v>#N/A</v>
      </c>
      <c r="BS231" s="59" t="e">
        <f>VLOOKUP($BO$220,$BO$214:$BS$214,5,1)</f>
        <v>#N/A</v>
      </c>
      <c r="BT231" s="66">
        <f t="shared" si="0"/>
        <v>0</v>
      </c>
      <c r="BU231" s="66">
        <f t="shared" si="1"/>
        <v>0</v>
      </c>
      <c r="BV231" s="66">
        <f t="shared" si="2"/>
        <v>0</v>
      </c>
      <c r="BW231" s="66">
        <f t="shared" si="3"/>
        <v>0</v>
      </c>
      <c r="BY231" s="22"/>
      <c r="BZ231" s="26">
        <f>IF(BZ230&gt;=12,INT(BZ230/12),0)</f>
        <v>0</v>
      </c>
      <c r="CA231" s="26">
        <f>IF(CA230&gt;=30,INT(CA230/30),0)</f>
        <v>0</v>
      </c>
      <c r="CC231" s="22"/>
    </row>
    <row r="232" spans="1:81" ht="24.95" customHeight="1" x14ac:dyDescent="0.25">
      <c r="A232" s="117">
        <v>5</v>
      </c>
      <c r="B232" s="119"/>
      <c r="C232" s="129"/>
      <c r="D232" s="130"/>
      <c r="E232" s="130"/>
      <c r="F232" s="130"/>
      <c r="G232" s="130"/>
      <c r="H232" s="130"/>
      <c r="I232" s="130"/>
      <c r="J232" s="130"/>
      <c r="K232" s="130"/>
      <c r="L232" s="130"/>
      <c r="M232" s="130"/>
      <c r="N232" s="130"/>
      <c r="O232" s="130"/>
      <c r="P232" s="130"/>
      <c r="Q232" s="130"/>
      <c r="R232" s="130"/>
      <c r="S232" s="130"/>
      <c r="T232" s="130"/>
      <c r="U232" s="130"/>
      <c r="V232" s="130"/>
      <c r="W232" s="130"/>
      <c r="X232" s="130"/>
      <c r="Y232" s="130"/>
      <c r="Z232" s="130"/>
      <c r="AA232" s="130"/>
      <c r="AB232" s="130"/>
      <c r="AC232" s="130"/>
      <c r="AD232" s="130"/>
      <c r="AE232" s="130"/>
      <c r="AF232" s="130"/>
      <c r="AG232" s="130"/>
      <c r="AH232" s="130"/>
      <c r="AI232" s="130"/>
      <c r="AJ232" s="130"/>
      <c r="AK232" s="130"/>
      <c r="AL232" s="130"/>
      <c r="AM232" s="130"/>
      <c r="AN232" s="130"/>
      <c r="AO232" s="130"/>
      <c r="AP232" s="130"/>
      <c r="AQ232" s="130"/>
      <c r="AR232" s="130"/>
      <c r="AS232" s="130"/>
      <c r="AT232" s="130"/>
      <c r="AU232" s="130"/>
      <c r="AV232" s="130"/>
      <c r="AW232" s="130"/>
      <c r="AX232" s="130"/>
      <c r="AY232" s="130"/>
      <c r="AZ232" s="130"/>
      <c r="BA232" s="130"/>
      <c r="BB232" s="130"/>
      <c r="BC232" s="130"/>
      <c r="BD232" s="130"/>
      <c r="BE232" s="130"/>
      <c r="BF232" s="130"/>
      <c r="BG232" s="130"/>
      <c r="BH232" s="130"/>
      <c r="BI232" s="130"/>
      <c r="BJ232" s="131"/>
      <c r="BM232" s="51">
        <v>10</v>
      </c>
      <c r="BN232" s="50"/>
      <c r="BO232" s="62"/>
      <c r="BP232" s="59" t="e">
        <f>VLOOKUP($BO$220,$BO$215:$BS$215,2,1)</f>
        <v>#N/A</v>
      </c>
      <c r="BQ232" s="59" t="e">
        <f>VLOOKUP($BO$220,$BO$215:$BS$215,3,1)</f>
        <v>#N/A</v>
      </c>
      <c r="BR232" s="59" t="e">
        <f>VLOOKUP($BO$220,$BO$215:$BS$215,4,1)</f>
        <v>#N/A</v>
      </c>
      <c r="BS232" s="59" t="e">
        <f>VLOOKUP($BO$220,$BO$215:$BS$215,5,1)</f>
        <v>#N/A</v>
      </c>
      <c r="BT232" s="66">
        <f t="shared" si="0"/>
        <v>0</v>
      </c>
      <c r="BU232" s="66">
        <f t="shared" si="1"/>
        <v>0</v>
      </c>
      <c r="BV232" s="66">
        <f t="shared" si="2"/>
        <v>0</v>
      </c>
      <c r="BW232" s="66">
        <f t="shared" si="3"/>
        <v>0</v>
      </c>
    </row>
    <row r="233" spans="1:81" ht="24.95" customHeight="1" x14ac:dyDescent="0.25">
      <c r="A233" s="132" t="s">
        <v>201</v>
      </c>
      <c r="B233" s="133"/>
      <c r="C233" s="133"/>
      <c r="D233" s="133"/>
      <c r="E233" s="133"/>
      <c r="F233" s="133"/>
      <c r="G233" s="133"/>
      <c r="H233" s="133"/>
      <c r="I233" s="133"/>
      <c r="J233" s="133"/>
      <c r="K233" s="133"/>
      <c r="L233" s="133"/>
      <c r="M233" s="133"/>
      <c r="N233" s="133"/>
      <c r="O233" s="133"/>
      <c r="P233" s="133"/>
      <c r="Q233" s="133"/>
      <c r="R233" s="133"/>
      <c r="S233" s="133"/>
      <c r="T233" s="133"/>
      <c r="U233" s="133"/>
      <c r="V233" s="133"/>
      <c r="W233" s="133"/>
      <c r="X233" s="133"/>
      <c r="Y233" s="133"/>
      <c r="Z233" s="133"/>
      <c r="AA233" s="133"/>
      <c r="AB233" s="133"/>
      <c r="AC233" s="133"/>
      <c r="AD233" s="133"/>
      <c r="AE233" s="133"/>
      <c r="AF233" s="133"/>
      <c r="AG233" s="133"/>
      <c r="AH233" s="133"/>
      <c r="AI233" s="133"/>
      <c r="AJ233" s="133"/>
      <c r="AK233" s="133"/>
      <c r="AL233" s="133"/>
      <c r="AM233" s="133"/>
      <c r="AN233" s="133"/>
      <c r="AO233" s="133"/>
      <c r="AP233" s="133"/>
      <c r="AQ233" s="133"/>
      <c r="AR233" s="133"/>
      <c r="AS233" s="133"/>
      <c r="AT233" s="133"/>
      <c r="AU233" s="133"/>
      <c r="AV233" s="133"/>
      <c r="AW233" s="133"/>
      <c r="AX233" s="133"/>
      <c r="AY233" s="133"/>
      <c r="AZ233" s="133"/>
      <c r="BA233" s="133"/>
      <c r="BB233" s="133"/>
      <c r="BC233" s="133"/>
      <c r="BD233" s="133"/>
      <c r="BE233" s="133"/>
      <c r="BF233" s="133"/>
      <c r="BG233" s="133"/>
      <c r="BH233" s="133"/>
      <c r="BI233" s="133"/>
      <c r="BJ233" s="134"/>
      <c r="BM233" s="60">
        <v>11</v>
      </c>
      <c r="BN233" s="50"/>
      <c r="BO233" s="50"/>
      <c r="BP233" s="59" t="e">
        <f>VLOOKUP($BO$220,$BO$216:$BS$216,2,1)</f>
        <v>#N/A</v>
      </c>
      <c r="BQ233" s="59" t="e">
        <f>VLOOKUP($BO$220,$BO$216:$BS$216,3,1)</f>
        <v>#N/A</v>
      </c>
      <c r="BR233" s="59" t="e">
        <f>VLOOKUP($BO$220,$BO$216:$BS$216,4,1)</f>
        <v>#N/A</v>
      </c>
      <c r="BS233" s="59" t="e">
        <f>VLOOKUP($BO$220,$BO$216:$BS$216,5,1)</f>
        <v>#N/A</v>
      </c>
      <c r="BT233" s="66">
        <f t="shared" si="0"/>
        <v>0</v>
      </c>
      <c r="BU233" s="66">
        <f t="shared" si="1"/>
        <v>0</v>
      </c>
      <c r="BV233" s="66">
        <f t="shared" si="2"/>
        <v>0</v>
      </c>
      <c r="BW233" s="66">
        <f t="shared" si="3"/>
        <v>0</v>
      </c>
    </row>
    <row r="234" spans="1:81" ht="24.95" customHeight="1" x14ac:dyDescent="0.25">
      <c r="A234" s="132" t="s">
        <v>164</v>
      </c>
      <c r="B234" s="133"/>
      <c r="C234" s="133"/>
      <c r="D234" s="133"/>
      <c r="E234" s="133"/>
      <c r="F234" s="133"/>
      <c r="G234" s="133"/>
      <c r="H234" s="133"/>
      <c r="I234" s="133"/>
      <c r="J234" s="133"/>
      <c r="K234" s="133"/>
      <c r="L234" s="133"/>
      <c r="M234" s="133"/>
      <c r="N234" s="133"/>
      <c r="O234" s="133"/>
      <c r="P234" s="133"/>
      <c r="Q234" s="133"/>
      <c r="R234" s="133"/>
      <c r="S234" s="133"/>
      <c r="T234" s="133"/>
      <c r="U234" s="133"/>
      <c r="V234" s="133"/>
      <c r="W234" s="133"/>
      <c r="X234" s="133"/>
      <c r="Y234" s="133"/>
      <c r="Z234" s="135" t="s">
        <v>165</v>
      </c>
      <c r="AA234" s="135"/>
      <c r="AB234" s="135"/>
      <c r="AC234" s="135"/>
      <c r="AD234" s="135"/>
      <c r="AE234" s="135"/>
      <c r="AF234" s="135"/>
      <c r="AG234" s="135"/>
      <c r="AH234" s="135"/>
      <c r="AI234" s="135"/>
      <c r="AJ234" s="135"/>
      <c r="AK234" s="135"/>
      <c r="AL234" s="135"/>
      <c r="AM234" s="135"/>
      <c r="AN234" s="135"/>
      <c r="AO234" s="135"/>
      <c r="AP234" s="135"/>
      <c r="AQ234" s="135"/>
      <c r="AR234" s="135"/>
      <c r="AS234" s="135"/>
      <c r="AT234" s="135"/>
      <c r="AU234" s="135"/>
      <c r="AV234" s="136" t="s">
        <v>221</v>
      </c>
      <c r="AW234" s="137"/>
      <c r="AX234" s="137"/>
      <c r="AY234" s="137"/>
      <c r="AZ234" s="137"/>
      <c r="BA234" s="137"/>
      <c r="BB234" s="137"/>
      <c r="BC234" s="137"/>
      <c r="BD234" s="137"/>
      <c r="BE234" s="137"/>
      <c r="BF234" s="137"/>
      <c r="BG234" s="137"/>
      <c r="BH234" s="137"/>
      <c r="BI234" s="137"/>
      <c r="BJ234" s="138"/>
      <c r="BM234" s="51">
        <v>12</v>
      </c>
      <c r="BN234" s="50"/>
      <c r="BO234" s="50"/>
      <c r="BP234" s="59" t="e">
        <f>VLOOKUP($BO$220,$BO$217:$BS$217,2,1)</f>
        <v>#N/A</v>
      </c>
      <c r="BQ234" s="59" t="e">
        <f>VLOOKUP($BO$220,$BO$217:$BS$217,3,1)</f>
        <v>#N/A</v>
      </c>
      <c r="BR234" s="59" t="e">
        <f>VLOOKUP($BO$220,$BO$217:$BS$217,4,1)</f>
        <v>#N/A</v>
      </c>
      <c r="BS234" s="59" t="e">
        <f>VLOOKUP($BO$220,$BO$217:$BS$217,5,1)</f>
        <v>#N/A</v>
      </c>
      <c r="BT234" s="66">
        <f>IFERROR(BP234,0)</f>
        <v>0</v>
      </c>
      <c r="BU234" s="66">
        <f t="shared" si="1"/>
        <v>0</v>
      </c>
      <c r="BV234" s="66">
        <f t="shared" si="2"/>
        <v>0</v>
      </c>
      <c r="BW234" s="66">
        <f t="shared" si="3"/>
        <v>0</v>
      </c>
    </row>
    <row r="235" spans="1:81" ht="24.95" customHeight="1" x14ac:dyDescent="0.25">
      <c r="A235" s="144"/>
      <c r="B235" s="144"/>
      <c r="C235" s="144"/>
      <c r="D235" s="144"/>
      <c r="E235" s="144"/>
      <c r="F235" s="144"/>
      <c r="G235" s="144"/>
      <c r="H235" s="144"/>
      <c r="I235" s="144"/>
      <c r="J235" s="144"/>
      <c r="K235" s="144"/>
      <c r="L235" s="144"/>
      <c r="M235" s="144"/>
      <c r="N235" s="144"/>
      <c r="O235" s="144"/>
      <c r="P235" s="144"/>
      <c r="Q235" s="144"/>
      <c r="R235" s="144"/>
      <c r="S235" s="144"/>
      <c r="T235" s="144"/>
      <c r="U235" s="144"/>
      <c r="V235" s="144"/>
      <c r="W235" s="144"/>
      <c r="X235" s="144"/>
      <c r="Y235" s="144"/>
      <c r="Z235" s="129"/>
      <c r="AA235" s="130"/>
      <c r="AB235" s="130"/>
      <c r="AC235" s="130"/>
      <c r="AD235" s="130"/>
      <c r="AE235" s="130"/>
      <c r="AF235" s="130"/>
      <c r="AG235" s="130"/>
      <c r="AH235" s="130"/>
      <c r="AI235" s="130"/>
      <c r="AJ235" s="130"/>
      <c r="AK235" s="130"/>
      <c r="AL235" s="130"/>
      <c r="AM235" s="130"/>
      <c r="AN235" s="130"/>
      <c r="AO235" s="130"/>
      <c r="AP235" s="130"/>
      <c r="AQ235" s="130"/>
      <c r="AR235" s="130"/>
      <c r="AS235" s="130"/>
      <c r="AT235" s="130"/>
      <c r="AU235" s="131"/>
      <c r="AV235" s="129"/>
      <c r="AW235" s="130"/>
      <c r="AX235" s="130"/>
      <c r="AY235" s="130"/>
      <c r="AZ235" s="130"/>
      <c r="BA235" s="130"/>
      <c r="BB235" s="130"/>
      <c r="BC235" s="130"/>
      <c r="BD235" s="130"/>
      <c r="BE235" s="130"/>
      <c r="BF235" s="130"/>
      <c r="BG235" s="130"/>
      <c r="BH235" s="130"/>
      <c r="BI235" s="130"/>
      <c r="BJ235" s="131"/>
    </row>
    <row r="236" spans="1:81" ht="24.95" customHeight="1" x14ac:dyDescent="0.25">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47"/>
      <c r="AA236" s="47"/>
      <c r="AB236" s="47"/>
      <c r="AC236" s="47"/>
      <c r="AD236" s="47"/>
      <c r="AE236" s="47"/>
      <c r="AF236" s="47"/>
      <c r="AG236" s="47"/>
      <c r="AH236" s="47"/>
      <c r="AI236" s="47"/>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row>
    <row r="237" spans="1:81" ht="24.95" hidden="1" customHeight="1" x14ac:dyDescent="0.25">
      <c r="A237" s="55"/>
      <c r="B237" s="55"/>
      <c r="C237" s="55"/>
      <c r="D237" s="55"/>
      <c r="E237" s="55"/>
      <c r="F237" s="55"/>
      <c r="G237" s="55"/>
      <c r="H237" s="55"/>
      <c r="I237" s="55"/>
      <c r="J237" s="55"/>
      <c r="K237" s="55"/>
      <c r="L237" s="55"/>
      <c r="M237" s="55"/>
      <c r="N237" s="55"/>
      <c r="O237" s="55"/>
      <c r="P237" s="55"/>
      <c r="Q237" s="55"/>
      <c r="R237" s="55"/>
      <c r="S237" s="55"/>
      <c r="T237" s="55"/>
      <c r="U237" s="55"/>
      <c r="V237" s="55"/>
      <c r="W237" s="55"/>
      <c r="X237" s="55"/>
      <c r="Y237" s="55"/>
      <c r="Z237" s="47"/>
      <c r="AA237" s="47"/>
      <c r="AB237" s="47"/>
      <c r="AC237" s="47"/>
      <c r="AD237" s="47"/>
      <c r="AE237" s="47"/>
      <c r="AF237" s="47"/>
      <c r="AG237" s="47"/>
      <c r="AH237" s="47"/>
      <c r="AI237" s="47"/>
      <c r="AJ237" s="47"/>
      <c r="AK237" s="47"/>
      <c r="AL237" s="47"/>
      <c r="AM237" s="47"/>
      <c r="AN237" s="47"/>
      <c r="AO237" s="47"/>
      <c r="AP237" s="47"/>
      <c r="AQ237" s="47"/>
      <c r="AR237" s="47"/>
      <c r="AS237" s="47"/>
      <c r="AT237" s="47"/>
      <c r="AU237" s="47"/>
      <c r="AV237" s="47"/>
      <c r="AW237" s="47"/>
      <c r="AX237" s="47"/>
      <c r="AY237" s="47"/>
      <c r="AZ237" s="47"/>
      <c r="BA237" s="47"/>
      <c r="BB237" s="47"/>
      <c r="BC237" s="47"/>
      <c r="BD237" s="47"/>
      <c r="BE237" s="47"/>
      <c r="BF237" s="47"/>
      <c r="BG237" s="47"/>
      <c r="BH237" s="47"/>
      <c r="BI237" s="47"/>
      <c r="BJ237" s="47"/>
    </row>
    <row r="238" spans="1:81" ht="15.75" hidden="1" customHeight="1" x14ac:dyDescent="0.25">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W238" s="26">
        <f>SUM(AY187+AY174+AY161+AY147+AY134+AY121+AY108+AY94+AY81+AY200+AY213+AY226)</f>
        <v>0</v>
      </c>
      <c r="AX238" s="25"/>
      <c r="AY238" s="26">
        <f>SUM(BA187+BA174+BA161+BA147+BA134+BA121+BA108+BA94+BA81+BA200+BA213+BA226)+BB239</f>
        <v>0</v>
      </c>
      <c r="AZ238" s="25"/>
      <c r="BA238" s="25"/>
      <c r="BB238" s="26">
        <f>SUM(BC187+BC174+BC161+BC147+BC134+BC121+BC108+BC94+BC81+BC200+BC213+BC226)</f>
        <v>0</v>
      </c>
      <c r="BC238" s="25"/>
      <c r="BD238" s="25"/>
      <c r="BE238" s="22"/>
      <c r="BF238" s="22"/>
      <c r="BG238" s="23"/>
      <c r="BH238" s="22"/>
      <c r="BI238" s="22"/>
      <c r="BJ238" s="22"/>
    </row>
    <row r="239" spans="1:81" ht="23.25" hidden="1"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c r="AB239" s="22"/>
      <c r="AC239" s="22"/>
      <c r="AD239" s="22"/>
      <c r="AE239" s="22"/>
      <c r="AF239" s="22"/>
      <c r="AG239" s="22"/>
      <c r="AH239" s="22"/>
      <c r="AI239" s="22"/>
      <c r="AJ239" s="22"/>
      <c r="AK239" s="27"/>
      <c r="AL239" s="22"/>
      <c r="AM239" s="22"/>
      <c r="AN239" s="22"/>
      <c r="AO239" s="22"/>
      <c r="AP239" s="22"/>
      <c r="AQ239" s="27"/>
      <c r="AR239" s="22"/>
      <c r="AS239" s="22"/>
      <c r="AT239" s="22"/>
      <c r="AU239" s="22"/>
      <c r="AV239" s="22"/>
      <c r="AW239" s="22"/>
      <c r="AX239" s="22"/>
      <c r="AY239" s="26">
        <f>IF(AY238&gt;=12,INT(AY238/12),0)</f>
        <v>0</v>
      </c>
      <c r="AZ239" s="22"/>
      <c r="BA239" s="22"/>
      <c r="BB239" s="26">
        <f>IF(BB238&gt;=30,INT(BB238/30),0)</f>
        <v>0</v>
      </c>
      <c r="BC239" s="26"/>
      <c r="BD239" s="26"/>
      <c r="BE239" s="22"/>
      <c r="BF239" s="22"/>
      <c r="BG239" s="23"/>
      <c r="BH239" s="22"/>
      <c r="BI239" s="22"/>
      <c r="BJ239" s="22"/>
    </row>
    <row r="240" spans="1:81" ht="27" customHeight="1" x14ac:dyDescent="0.25">
      <c r="A240" s="83" t="s">
        <v>188</v>
      </c>
      <c r="B240" s="140"/>
      <c r="C240" s="140"/>
      <c r="D240" s="140"/>
      <c r="E240" s="140"/>
      <c r="F240" s="140"/>
      <c r="G240" s="140"/>
      <c r="H240" s="140"/>
      <c r="I240" s="140"/>
      <c r="J240" s="140"/>
      <c r="K240" s="140"/>
      <c r="L240" s="140"/>
      <c r="M240" s="140"/>
      <c r="N240" s="140"/>
      <c r="O240" s="140"/>
      <c r="P240" s="140"/>
      <c r="Q240" s="140"/>
      <c r="R240" s="140"/>
      <c r="S240" s="140"/>
      <c r="T240" s="140"/>
      <c r="U240" s="140"/>
      <c r="V240" s="140"/>
      <c r="W240" s="140"/>
      <c r="X240" s="140"/>
      <c r="Y240" s="140"/>
      <c r="Z240" s="1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83" t="s">
        <v>25</v>
      </c>
      <c r="AW240" s="140"/>
      <c r="AX240" s="140"/>
      <c r="AY240" s="140"/>
      <c r="AZ240" s="83" t="s">
        <v>26</v>
      </c>
      <c r="BA240" s="140"/>
      <c r="BB240" s="140"/>
      <c r="BC240" s="140"/>
      <c r="BD240" s="83" t="s">
        <v>189</v>
      </c>
      <c r="BE240" s="140"/>
      <c r="BF240" s="140"/>
      <c r="BG240" s="140"/>
      <c r="BH240" s="140"/>
      <c r="BI240" s="140"/>
      <c r="BJ240" s="140"/>
      <c r="BO240" s="67" t="s">
        <v>187</v>
      </c>
      <c r="BP240" s="67" t="s">
        <v>69</v>
      </c>
    </row>
    <row r="241" spans="1:79" ht="29.25" customHeight="1" x14ac:dyDescent="0.25">
      <c r="A241" s="78">
        <v>1</v>
      </c>
      <c r="B241" s="78"/>
      <c r="C241" s="82" t="s">
        <v>190</v>
      </c>
      <c r="D241" s="82"/>
      <c r="E241" s="82"/>
      <c r="F241" s="82"/>
      <c r="G241" s="82"/>
      <c r="H241" s="82"/>
      <c r="I241" s="82"/>
      <c r="J241" s="82"/>
      <c r="K241" s="82"/>
      <c r="L241" s="82"/>
      <c r="M241" s="82"/>
      <c r="N241" s="82"/>
      <c r="O241" s="82"/>
      <c r="P241" s="82"/>
      <c r="Q241" s="82"/>
      <c r="R241" s="82"/>
      <c r="S241" s="82"/>
      <c r="T241" s="82"/>
      <c r="U241" s="82"/>
      <c r="V241" s="82"/>
      <c r="W241" s="82"/>
      <c r="X241" s="82"/>
      <c r="Y241" s="82"/>
      <c r="Z241" s="82"/>
      <c r="AA241" s="82"/>
      <c r="AB241" s="82"/>
      <c r="AC241" s="82"/>
      <c r="AD241" s="82"/>
      <c r="AE241" s="82"/>
      <c r="AF241" s="82"/>
      <c r="AG241" s="82"/>
      <c r="AH241" s="82"/>
      <c r="AI241" s="82"/>
      <c r="AJ241" s="82"/>
      <c r="AK241" s="82"/>
      <c r="AL241" s="82"/>
      <c r="AM241" s="82"/>
      <c r="AN241" s="82"/>
      <c r="AO241" s="82"/>
      <c r="AP241" s="82"/>
      <c r="AQ241" s="82"/>
      <c r="AR241" s="82"/>
      <c r="AS241" s="82"/>
      <c r="AT241" s="82"/>
      <c r="AU241" s="82"/>
      <c r="AV241" s="109">
        <f>IFERROR(AW238+AY239,"Revisar fechas")</f>
        <v>0</v>
      </c>
      <c r="AW241" s="110"/>
      <c r="AX241" s="110"/>
      <c r="AY241" s="110"/>
      <c r="AZ241" s="109">
        <f>IFERROR(IF(AY239&gt;0,AY238-(AY239*12),AY238),"Revisar fechas")</f>
        <v>0</v>
      </c>
      <c r="BA241" s="110"/>
      <c r="BB241" s="110"/>
      <c r="BC241" s="110"/>
      <c r="BD241" s="109">
        <f>IFERROR(IF(BB239&gt;0,BB238-(BB239*30),BB238),"Revisar fechas")</f>
        <v>0</v>
      </c>
      <c r="BE241" s="110"/>
      <c r="BF241" s="110"/>
      <c r="BG241" s="110"/>
      <c r="BH241" s="110"/>
      <c r="BI241" s="110"/>
      <c r="BJ241" s="110"/>
      <c r="BM241" s="63" t="s">
        <v>172</v>
      </c>
      <c r="BN241" s="63" t="s">
        <v>186</v>
      </c>
      <c r="BO241" s="64" t="s">
        <v>168</v>
      </c>
      <c r="BP241" s="63" t="s">
        <v>21</v>
      </c>
      <c r="BQ241" s="63" t="s">
        <v>25</v>
      </c>
      <c r="BR241" s="63" t="s">
        <v>173</v>
      </c>
      <c r="BS241" s="63" t="s">
        <v>27</v>
      </c>
      <c r="BT241" s="65" t="s">
        <v>21</v>
      </c>
      <c r="BU241" s="65" t="s">
        <v>25</v>
      </c>
      <c r="BV241" s="65" t="s">
        <v>173</v>
      </c>
      <c r="BW241" s="65" t="s">
        <v>27</v>
      </c>
    </row>
    <row r="242" spans="1:79" ht="29.25" customHeight="1" x14ac:dyDescent="0.25">
      <c r="A242" s="78">
        <v>2</v>
      </c>
      <c r="B242" s="78"/>
      <c r="C242" s="79" t="s">
        <v>191</v>
      </c>
      <c r="D242" s="80"/>
      <c r="E242" s="80"/>
      <c r="F242" s="80"/>
      <c r="G242" s="80"/>
      <c r="H242" s="80"/>
      <c r="I242" s="80"/>
      <c r="J242" s="80"/>
      <c r="K242" s="80"/>
      <c r="L242" s="80"/>
      <c r="M242" s="80"/>
      <c r="N242" s="80"/>
      <c r="O242" s="80"/>
      <c r="P242" s="80"/>
      <c r="Q242" s="80"/>
      <c r="R242" s="80"/>
      <c r="S242" s="80"/>
      <c r="T242" s="80"/>
      <c r="U242" s="80"/>
      <c r="V242" s="80"/>
      <c r="W242" s="80"/>
      <c r="X242" s="80"/>
      <c r="Y242" s="80"/>
      <c r="Z242" s="80"/>
      <c r="AA242" s="80"/>
      <c r="AB242" s="80"/>
      <c r="AC242" s="80"/>
      <c r="AD242" s="80"/>
      <c r="AE242" s="80"/>
      <c r="AF242" s="80"/>
      <c r="AG242" s="80"/>
      <c r="AH242" s="80"/>
      <c r="AI242" s="80"/>
      <c r="AJ242" s="80"/>
      <c r="AK242" s="80"/>
      <c r="AL242" s="80"/>
      <c r="AM242" s="80"/>
      <c r="AN242" s="80"/>
      <c r="AO242" s="80"/>
      <c r="AP242" s="80"/>
      <c r="AQ242" s="80"/>
      <c r="AR242" s="80"/>
      <c r="AS242" s="80"/>
      <c r="AT242" s="80"/>
      <c r="AU242" s="81"/>
      <c r="AV242" s="109">
        <f>IFERROR(BY230+BZ231,"Revisar fechas")</f>
        <v>0</v>
      </c>
      <c r="AW242" s="110"/>
      <c r="AX242" s="110"/>
      <c r="AY242" s="110"/>
      <c r="AZ242" s="109">
        <f>IFERROR(IF(BZ231&gt;0,BZ230-(BZ231*12),BZ230),"Revisar fechas")</f>
        <v>0</v>
      </c>
      <c r="BA242" s="110"/>
      <c r="BB242" s="110"/>
      <c r="BC242" s="110"/>
      <c r="BD242" s="109">
        <f>IFERROR(IF(CA231&gt;0,CA230-(CA231*30),CA230),"Revisar fechas")</f>
        <v>0</v>
      </c>
      <c r="BE242" s="110"/>
      <c r="BF242" s="110"/>
      <c r="BG242" s="110"/>
      <c r="BH242" s="110"/>
      <c r="BI242" s="110"/>
      <c r="BJ242" s="110"/>
      <c r="BM242" s="60">
        <v>1</v>
      </c>
      <c r="BN242" s="50"/>
      <c r="BO242" s="59"/>
      <c r="BP242" s="59" t="str">
        <f t="shared" ref="BP242:BP253" si="4">VLOOKUP($BP$240,BT223:BW223,1,1)</f>
        <v>PÚBLICO</v>
      </c>
      <c r="BQ242" s="59">
        <f t="shared" ref="BQ242:BQ253" si="5">VLOOKUP($BP$240,BT223:BW223,2,0)</f>
        <v>0</v>
      </c>
      <c r="BR242" s="59">
        <f t="shared" ref="BR242:BR253" si="6">VLOOKUP($BP$240,BT223:BW223,3,0)</f>
        <v>0</v>
      </c>
      <c r="BS242" s="59">
        <f t="shared" ref="BS242:BS253" si="7">VLOOKUP($BP$240,BT223:BW223,4,0)</f>
        <v>0</v>
      </c>
      <c r="BT242" s="66" t="str">
        <f>IFERROR(BP242,0)</f>
        <v>PÚBLICO</v>
      </c>
      <c r="BU242" s="66">
        <f>IFERROR(BQ242,0)</f>
        <v>0</v>
      </c>
      <c r="BV242" s="66">
        <f>IFERROR(BR242,0)</f>
        <v>0</v>
      </c>
      <c r="BW242" s="66">
        <f>IFERROR(BS242,0)</f>
        <v>0</v>
      </c>
    </row>
    <row r="243" spans="1:79" ht="29.25" customHeight="1" x14ac:dyDescent="0.25">
      <c r="A243" s="78">
        <v>3</v>
      </c>
      <c r="B243" s="78"/>
      <c r="C243" s="82" t="s">
        <v>205</v>
      </c>
      <c r="D243" s="82"/>
      <c r="E243" s="82"/>
      <c r="F243" s="82"/>
      <c r="G243" s="82"/>
      <c r="H243" s="82"/>
      <c r="I243" s="82"/>
      <c r="J243" s="82"/>
      <c r="K243" s="82"/>
      <c r="L243" s="82"/>
      <c r="M243" s="82"/>
      <c r="N243" s="82"/>
      <c r="O243" s="82"/>
      <c r="P243" s="82"/>
      <c r="Q243" s="82"/>
      <c r="R243" s="82"/>
      <c r="S243" s="82"/>
      <c r="T243" s="82"/>
      <c r="U243" s="82"/>
      <c r="V243" s="82"/>
      <c r="W243" s="82"/>
      <c r="X243" s="82"/>
      <c r="Y243" s="82"/>
      <c r="Z243" s="82"/>
      <c r="AA243" s="82"/>
      <c r="AB243" s="82"/>
      <c r="AC243" s="82"/>
      <c r="AD243" s="82"/>
      <c r="AE243" s="82"/>
      <c r="AF243" s="82"/>
      <c r="AG243" s="82"/>
      <c r="AH243" s="82"/>
      <c r="AI243" s="82"/>
      <c r="AJ243" s="82"/>
      <c r="AK243" s="82"/>
      <c r="AL243" s="82"/>
      <c r="AM243" s="82"/>
      <c r="AN243" s="82"/>
      <c r="AO243" s="82"/>
      <c r="AP243" s="82"/>
      <c r="AQ243" s="82"/>
      <c r="AR243" s="82"/>
      <c r="AS243" s="82"/>
      <c r="AT243" s="82"/>
      <c r="AU243" s="82"/>
      <c r="AV243" s="109">
        <f>IFERROR(BY249+BZ250,"Revisar fechas")</f>
        <v>0</v>
      </c>
      <c r="AW243" s="110"/>
      <c r="AX243" s="110"/>
      <c r="AY243" s="110"/>
      <c r="AZ243" s="109">
        <f>IFERROR(IF(BZ250&gt;0,BZ249-(BZ250*12),BZ249),"Revisar fechas")</f>
        <v>0</v>
      </c>
      <c r="BA243" s="110"/>
      <c r="BB243" s="110"/>
      <c r="BC243" s="110"/>
      <c r="BD243" s="109">
        <f>IFERROR(IF(CA250&gt;0,CA249-(CA250*30),CA249),"Revisar fechas")</f>
        <v>0</v>
      </c>
      <c r="BE243" s="110"/>
      <c r="BF243" s="110"/>
      <c r="BG243" s="110"/>
      <c r="BH243" s="110"/>
      <c r="BI243" s="110"/>
      <c r="BJ243" s="110"/>
      <c r="BM243" s="51">
        <v>2</v>
      </c>
      <c r="BN243" s="50"/>
      <c r="BO243" s="50"/>
      <c r="BP243" s="59" t="e">
        <f t="shared" si="4"/>
        <v>#N/A</v>
      </c>
      <c r="BQ243" s="59" t="e">
        <f t="shared" si="5"/>
        <v>#N/A</v>
      </c>
      <c r="BR243" s="59" t="e">
        <f t="shared" si="6"/>
        <v>#N/A</v>
      </c>
      <c r="BS243" s="59" t="e">
        <f t="shared" si="7"/>
        <v>#N/A</v>
      </c>
      <c r="BT243" s="66">
        <f t="shared" ref="BT243:BT252" si="8">IFERROR(BP243,0)</f>
        <v>0</v>
      </c>
      <c r="BU243" s="66">
        <f t="shared" ref="BU243:BU253" si="9">IFERROR(BQ243,0)</f>
        <v>0</v>
      </c>
      <c r="BV243" s="66">
        <f t="shared" ref="BV243:BV253" si="10">IFERROR(BR243,0)</f>
        <v>0</v>
      </c>
      <c r="BW243" s="66">
        <f t="shared" ref="BW243:BW253" si="11">IFERROR(BS243,0)</f>
        <v>0</v>
      </c>
    </row>
    <row r="244" spans="1:79" ht="15.75" customHeight="1" x14ac:dyDescent="0.25">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M244" s="60">
        <v>3</v>
      </c>
      <c r="BN244" s="50"/>
      <c r="BO244" s="50"/>
      <c r="BP244" s="59" t="e">
        <f t="shared" si="4"/>
        <v>#N/A</v>
      </c>
      <c r="BQ244" s="59" t="e">
        <f t="shared" si="5"/>
        <v>#N/A</v>
      </c>
      <c r="BR244" s="59" t="e">
        <f t="shared" si="6"/>
        <v>#N/A</v>
      </c>
      <c r="BS244" s="59" t="e">
        <f t="shared" si="7"/>
        <v>#N/A</v>
      </c>
      <c r="BT244" s="66">
        <f t="shared" si="8"/>
        <v>0</v>
      </c>
      <c r="BU244" s="66">
        <f t="shared" si="9"/>
        <v>0</v>
      </c>
      <c r="BV244" s="66">
        <f t="shared" si="10"/>
        <v>0</v>
      </c>
      <c r="BW244" s="66">
        <f t="shared" si="11"/>
        <v>0</v>
      </c>
    </row>
    <row r="245" spans="1:79" ht="15.75" hidden="1" customHeight="1" x14ac:dyDescent="0.25">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c r="BH245" s="24"/>
      <c r="BI245" s="24"/>
      <c r="BJ245" s="24"/>
      <c r="BM245" s="51">
        <v>4</v>
      </c>
      <c r="BN245" s="50"/>
      <c r="BO245" s="50"/>
      <c r="BP245" s="59" t="e">
        <f t="shared" si="4"/>
        <v>#N/A</v>
      </c>
      <c r="BQ245" s="59" t="e">
        <f t="shared" si="5"/>
        <v>#N/A</v>
      </c>
      <c r="BR245" s="59" t="e">
        <f t="shared" si="6"/>
        <v>#N/A</v>
      </c>
      <c r="BS245" s="59" t="e">
        <f t="shared" si="7"/>
        <v>#N/A</v>
      </c>
      <c r="BT245" s="66">
        <f t="shared" si="8"/>
        <v>0</v>
      </c>
      <c r="BU245" s="66">
        <f t="shared" si="9"/>
        <v>0</v>
      </c>
      <c r="BV245" s="66">
        <f t="shared" si="10"/>
        <v>0</v>
      </c>
      <c r="BW245" s="66">
        <f t="shared" si="11"/>
        <v>0</v>
      </c>
    </row>
    <row r="246" spans="1:79" ht="15.75" hidden="1" customHeight="1" x14ac:dyDescent="0.25">
      <c r="A246" s="242" t="s">
        <v>31</v>
      </c>
      <c r="B246" s="242"/>
      <c r="C246" s="242"/>
      <c r="D246" s="242"/>
      <c r="E246" s="242"/>
      <c r="F246" s="242"/>
      <c r="G246" s="242"/>
      <c r="H246" s="242"/>
      <c r="I246" s="242"/>
      <c r="J246" s="242"/>
      <c r="K246" s="242"/>
      <c r="L246" s="242"/>
      <c r="M246" s="242"/>
      <c r="N246" s="242"/>
      <c r="O246" s="242"/>
      <c r="P246" s="242"/>
      <c r="Q246" s="242"/>
      <c r="R246" s="242"/>
      <c r="S246" s="242"/>
      <c r="T246" s="242"/>
      <c r="U246" s="242"/>
      <c r="V246" s="242"/>
      <c r="W246" s="242"/>
      <c r="X246" s="242"/>
      <c r="Y246" s="242"/>
      <c r="Z246" s="242"/>
      <c r="AA246" s="242"/>
      <c r="AB246" s="242"/>
      <c r="AC246" s="242"/>
      <c r="AD246" s="242"/>
      <c r="AE246" s="242"/>
      <c r="AF246" s="242"/>
      <c r="AG246" s="242"/>
      <c r="AH246" s="242"/>
      <c r="AI246" s="242"/>
      <c r="AJ246" s="242"/>
      <c r="AK246" s="242"/>
      <c r="AL246" s="242"/>
      <c r="AM246" s="242"/>
      <c r="AN246" s="242"/>
      <c r="AO246" s="242"/>
      <c r="AP246" s="242"/>
      <c r="AQ246" s="242"/>
      <c r="AR246" s="242"/>
      <c r="AS246" s="242"/>
      <c r="AT246" s="242"/>
      <c r="AU246" s="242"/>
      <c r="AV246" s="242"/>
      <c r="AW246" s="242"/>
      <c r="AX246" s="242"/>
      <c r="AY246" s="242"/>
      <c r="AZ246" s="242"/>
      <c r="BA246" s="242"/>
      <c r="BB246" s="242"/>
      <c r="BC246" s="242"/>
      <c r="BD246" s="242"/>
      <c r="BE246" s="242"/>
      <c r="BF246" s="242"/>
      <c r="BG246" s="242"/>
      <c r="BH246" s="242"/>
      <c r="BI246" s="242"/>
      <c r="BJ246" s="242"/>
      <c r="BM246" s="60">
        <v>5</v>
      </c>
      <c r="BN246" s="50"/>
      <c r="BO246" s="50"/>
      <c r="BP246" s="59" t="e">
        <f t="shared" si="4"/>
        <v>#N/A</v>
      </c>
      <c r="BQ246" s="59" t="e">
        <f t="shared" si="5"/>
        <v>#N/A</v>
      </c>
      <c r="BR246" s="59" t="e">
        <f t="shared" si="6"/>
        <v>#N/A</v>
      </c>
      <c r="BS246" s="59" t="e">
        <f t="shared" si="7"/>
        <v>#N/A</v>
      </c>
      <c r="BT246" s="66">
        <f t="shared" si="8"/>
        <v>0</v>
      </c>
      <c r="BU246" s="66">
        <f t="shared" si="9"/>
        <v>0</v>
      </c>
      <c r="BV246" s="66">
        <f t="shared" si="10"/>
        <v>0</v>
      </c>
      <c r="BW246" s="66">
        <f t="shared" si="11"/>
        <v>0</v>
      </c>
    </row>
    <row r="247" spans="1:79" ht="21.75" hidden="1" customHeight="1" x14ac:dyDescent="0.25">
      <c r="A247" s="216" t="s">
        <v>32</v>
      </c>
      <c r="B247" s="216"/>
      <c r="C247" s="216"/>
      <c r="D247" s="216"/>
      <c r="E247" s="216"/>
      <c r="F247" s="216"/>
      <c r="G247" s="216"/>
      <c r="H247" s="216"/>
      <c r="I247" s="232" t="s">
        <v>33</v>
      </c>
      <c r="J247" s="232"/>
      <c r="K247" s="232"/>
      <c r="L247" s="232"/>
      <c r="M247" s="232"/>
      <c r="N247" s="232"/>
      <c r="O247" s="232"/>
      <c r="P247" s="232"/>
      <c r="Q247" s="232"/>
      <c r="R247" s="232"/>
      <c r="S247" s="232"/>
      <c r="T247" s="232"/>
      <c r="U247" s="232"/>
      <c r="V247" s="232"/>
      <c r="W247" s="232"/>
      <c r="X247" s="232"/>
      <c r="Y247" s="232"/>
      <c r="Z247" s="232"/>
      <c r="AA247" s="232"/>
      <c r="AB247" s="232"/>
      <c r="AC247" s="232"/>
      <c r="AD247" s="232"/>
      <c r="AE247" s="232"/>
      <c r="AF247" s="232"/>
      <c r="AG247" s="232"/>
      <c r="AH247" s="232"/>
      <c r="AI247" s="232"/>
      <c r="AJ247" s="232"/>
      <c r="AK247" s="232"/>
      <c r="AL247" s="232"/>
      <c r="AM247" s="232"/>
      <c r="AN247" s="232"/>
      <c r="AO247" s="232"/>
      <c r="AP247" s="232"/>
      <c r="AQ247" s="232"/>
      <c r="AR247" s="232"/>
      <c r="AS247" s="232"/>
      <c r="AT247" s="232"/>
      <c r="AU247" s="232"/>
      <c r="AV247" s="232"/>
      <c r="AW247" s="232"/>
      <c r="AX247" s="232"/>
      <c r="AY247" s="232"/>
      <c r="AZ247" s="232"/>
      <c r="BA247" s="232"/>
      <c r="BB247" s="232"/>
      <c r="BC247" s="232"/>
      <c r="BD247" s="232"/>
      <c r="BE247" s="232"/>
      <c r="BF247" s="232"/>
      <c r="BG247" s="232"/>
      <c r="BH247" s="232"/>
      <c r="BI247" s="232"/>
      <c r="BJ247" s="232"/>
      <c r="BM247" s="51">
        <v>6</v>
      </c>
      <c r="BN247" s="50"/>
      <c r="BO247" s="50"/>
      <c r="BP247" s="59" t="e">
        <f t="shared" si="4"/>
        <v>#N/A</v>
      </c>
      <c r="BQ247" s="59" t="e">
        <f t="shared" si="5"/>
        <v>#N/A</v>
      </c>
      <c r="BR247" s="59" t="e">
        <f t="shared" si="6"/>
        <v>#N/A</v>
      </c>
      <c r="BS247" s="59" t="e">
        <f t="shared" si="7"/>
        <v>#N/A</v>
      </c>
      <c r="BT247" s="66">
        <f t="shared" si="8"/>
        <v>0</v>
      </c>
      <c r="BU247" s="66">
        <f t="shared" si="9"/>
        <v>0</v>
      </c>
      <c r="BV247" s="66">
        <f t="shared" si="10"/>
        <v>0</v>
      </c>
      <c r="BW247" s="66">
        <f t="shared" si="11"/>
        <v>0</v>
      </c>
    </row>
    <row r="248" spans="1:79" ht="15.75" hidden="1" customHeight="1" x14ac:dyDescent="0.25">
      <c r="A248" s="40"/>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c r="AL248" s="40"/>
      <c r="AM248" s="40"/>
      <c r="AN248" s="40"/>
      <c r="AO248" s="40"/>
      <c r="AP248" s="40"/>
      <c r="AQ248" s="40"/>
      <c r="AR248" s="40"/>
      <c r="AS248" s="40"/>
      <c r="AT248" s="40"/>
      <c r="AU248" s="40"/>
      <c r="AV248" s="40"/>
      <c r="AW248" s="40"/>
      <c r="AX248" s="40"/>
      <c r="AY248" s="40"/>
      <c r="AZ248" s="40"/>
      <c r="BA248" s="40"/>
      <c r="BB248" s="40"/>
      <c r="BC248" s="40"/>
      <c r="BD248" s="40"/>
      <c r="BE248" s="40"/>
      <c r="BF248" s="40"/>
      <c r="BG248" s="54"/>
      <c r="BH248" s="40"/>
      <c r="BI248" s="40"/>
      <c r="BJ248" s="40"/>
      <c r="BM248" s="60">
        <v>7</v>
      </c>
      <c r="BN248" s="50"/>
      <c r="BO248" s="50"/>
      <c r="BP248" s="59" t="e">
        <f t="shared" si="4"/>
        <v>#N/A</v>
      </c>
      <c r="BQ248" s="59" t="e">
        <f t="shared" si="5"/>
        <v>#N/A</v>
      </c>
      <c r="BR248" s="59" t="e">
        <f t="shared" si="6"/>
        <v>#N/A</v>
      </c>
      <c r="BS248" s="59" t="e">
        <f t="shared" si="7"/>
        <v>#N/A</v>
      </c>
      <c r="BT248" s="66">
        <f t="shared" si="8"/>
        <v>0</v>
      </c>
      <c r="BU248" s="66">
        <f t="shared" si="9"/>
        <v>0</v>
      </c>
      <c r="BV248" s="66">
        <f t="shared" si="10"/>
        <v>0</v>
      </c>
      <c r="BW248" s="66">
        <f t="shared" si="11"/>
        <v>0</v>
      </c>
    </row>
    <row r="249" spans="1:79" ht="15.75" hidden="1" customHeight="1" x14ac:dyDescent="0.25">
      <c r="A249" s="216" t="s">
        <v>30</v>
      </c>
      <c r="B249" s="216"/>
      <c r="C249" s="216"/>
      <c r="D249" s="216"/>
      <c r="E249" s="216"/>
      <c r="F249" s="216"/>
      <c r="G249" s="216"/>
      <c r="H249" s="216"/>
      <c r="I249" s="216"/>
      <c r="J249" s="216"/>
      <c r="K249" s="216"/>
      <c r="L249" s="216"/>
      <c r="M249" s="216"/>
      <c r="N249" s="216"/>
      <c r="O249" s="216"/>
      <c r="P249" s="216"/>
      <c r="Q249" s="216"/>
      <c r="R249" s="216" t="s">
        <v>21</v>
      </c>
      <c r="S249" s="216"/>
      <c r="T249" s="216"/>
      <c r="U249" s="216"/>
      <c r="V249" s="216" t="s">
        <v>22</v>
      </c>
      <c r="W249" s="216"/>
      <c r="X249" s="216"/>
      <c r="Y249" s="216"/>
      <c r="Z249" s="216"/>
      <c r="AA249" s="216"/>
      <c r="AB249" s="216"/>
      <c r="AC249" s="216" t="s">
        <v>23</v>
      </c>
      <c r="AD249" s="216"/>
      <c r="AE249" s="216"/>
      <c r="AF249" s="216"/>
      <c r="AG249" s="216"/>
      <c r="AH249" s="216"/>
      <c r="AI249" s="216"/>
      <c r="AJ249" s="216"/>
      <c r="AK249" s="216" t="s">
        <v>18</v>
      </c>
      <c r="AL249" s="216"/>
      <c r="AM249" s="216"/>
      <c r="AN249" s="216"/>
      <c r="AO249" s="216"/>
      <c r="AP249" s="216"/>
      <c r="AQ249" s="216" t="s">
        <v>19</v>
      </c>
      <c r="AR249" s="216"/>
      <c r="AS249" s="216"/>
      <c r="AT249" s="216"/>
      <c r="AU249" s="216"/>
      <c r="AV249" s="216" t="s">
        <v>24</v>
      </c>
      <c r="AW249" s="216"/>
      <c r="AX249" s="216"/>
      <c r="AY249" s="216"/>
      <c r="AZ249" s="216"/>
      <c r="BA249" s="216"/>
      <c r="BB249" s="216"/>
      <c r="BC249" s="216"/>
      <c r="BD249" s="216"/>
      <c r="BE249" s="216" t="s">
        <v>9</v>
      </c>
      <c r="BF249" s="216"/>
      <c r="BG249" s="216"/>
      <c r="BH249" s="216"/>
      <c r="BI249" s="216"/>
      <c r="BJ249" s="216"/>
      <c r="BM249" s="51">
        <v>8</v>
      </c>
      <c r="BN249" s="61"/>
      <c r="BO249" s="50"/>
      <c r="BP249" s="59" t="e">
        <f t="shared" si="4"/>
        <v>#N/A</v>
      </c>
      <c r="BQ249" s="59" t="e">
        <f t="shared" si="5"/>
        <v>#N/A</v>
      </c>
      <c r="BR249" s="59" t="e">
        <f t="shared" si="6"/>
        <v>#N/A</v>
      </c>
      <c r="BS249" s="59" t="e">
        <f t="shared" si="7"/>
        <v>#N/A</v>
      </c>
      <c r="BT249" s="66">
        <f t="shared" si="8"/>
        <v>0</v>
      </c>
      <c r="BU249" s="66">
        <f t="shared" si="9"/>
        <v>0</v>
      </c>
      <c r="BV249" s="66">
        <f t="shared" si="10"/>
        <v>0</v>
      </c>
      <c r="BW249" s="66">
        <f t="shared" si="11"/>
        <v>0</v>
      </c>
      <c r="BY249" s="26">
        <f>SUM(BU253+BU252+BU251+BU250+BU249+BU248+BU247+BU246+BU245+BU244+BU243+BU242)</f>
        <v>0</v>
      </c>
      <c r="BZ249" s="26">
        <f>SUM(BV253+BV252+BV251+BV250+BV249+BV248+BV247+BV246+BV245+BV244+BV243+BV242)+CA250</f>
        <v>0</v>
      </c>
      <c r="CA249" s="26">
        <f>SUM(BW253+BW252+BW251+BW250+BW249+BW248+BW247+BW246+BW245+BW244+BW243+BW242)</f>
        <v>0</v>
      </c>
    </row>
    <row r="250" spans="1:79" ht="15.75" hidden="1" customHeight="1" x14ac:dyDescent="0.25">
      <c r="A250" s="216"/>
      <c r="B250" s="216"/>
      <c r="C250" s="216"/>
      <c r="D250" s="216"/>
      <c r="E250" s="216"/>
      <c r="F250" s="216"/>
      <c r="G250" s="216"/>
      <c r="H250" s="216"/>
      <c r="I250" s="216"/>
      <c r="J250" s="216"/>
      <c r="K250" s="216"/>
      <c r="L250" s="216"/>
      <c r="M250" s="216"/>
      <c r="N250" s="216"/>
      <c r="O250" s="216"/>
      <c r="P250" s="216"/>
      <c r="Q250" s="216"/>
      <c r="R250" s="216"/>
      <c r="S250" s="216"/>
      <c r="T250" s="216"/>
      <c r="U250" s="216"/>
      <c r="V250" s="216"/>
      <c r="W250" s="216"/>
      <c r="X250" s="216"/>
      <c r="Y250" s="216"/>
      <c r="Z250" s="216"/>
      <c r="AA250" s="216"/>
      <c r="AB250" s="216"/>
      <c r="AC250" s="216"/>
      <c r="AD250" s="216"/>
      <c r="AE250" s="216"/>
      <c r="AF250" s="216"/>
      <c r="AG250" s="216"/>
      <c r="AH250" s="216"/>
      <c r="AI250" s="216"/>
      <c r="AJ250" s="216"/>
      <c r="AK250" s="216"/>
      <c r="AL250" s="216"/>
      <c r="AM250" s="216"/>
      <c r="AN250" s="216"/>
      <c r="AO250" s="216"/>
      <c r="AP250" s="216"/>
      <c r="AQ250" s="216"/>
      <c r="AR250" s="216"/>
      <c r="AS250" s="216"/>
      <c r="AT250" s="216"/>
      <c r="AU250" s="216"/>
      <c r="AV250" s="216" t="s">
        <v>25</v>
      </c>
      <c r="AW250" s="216"/>
      <c r="AX250" s="216"/>
      <c r="AY250" s="216" t="s">
        <v>26</v>
      </c>
      <c r="AZ250" s="216"/>
      <c r="BA250" s="216"/>
      <c r="BB250" s="216" t="s">
        <v>27</v>
      </c>
      <c r="BC250" s="216"/>
      <c r="BD250" s="216"/>
      <c r="BE250" s="216"/>
      <c r="BF250" s="216"/>
      <c r="BG250" s="216"/>
      <c r="BH250" s="216"/>
      <c r="BI250" s="216"/>
      <c r="BJ250" s="216"/>
      <c r="BM250" s="60">
        <v>9</v>
      </c>
      <c r="BN250" s="62"/>
      <c r="BO250" s="61"/>
      <c r="BP250" s="59" t="e">
        <f t="shared" si="4"/>
        <v>#N/A</v>
      </c>
      <c r="BQ250" s="59" t="e">
        <f t="shared" si="5"/>
        <v>#N/A</v>
      </c>
      <c r="BR250" s="59" t="e">
        <f t="shared" si="6"/>
        <v>#N/A</v>
      </c>
      <c r="BS250" s="59" t="e">
        <f t="shared" si="7"/>
        <v>#N/A</v>
      </c>
      <c r="BT250" s="66">
        <f t="shared" si="8"/>
        <v>0</v>
      </c>
      <c r="BU250" s="66">
        <f t="shared" si="9"/>
        <v>0</v>
      </c>
      <c r="BV250" s="66">
        <f t="shared" si="10"/>
        <v>0</v>
      </c>
      <c r="BW250" s="66">
        <f t="shared" si="11"/>
        <v>0</v>
      </c>
      <c r="BY250" s="22"/>
      <c r="BZ250" s="26">
        <f>IF(BZ249&gt;=12,INT(BZ249/12),0)</f>
        <v>0</v>
      </c>
      <c r="CA250" s="26">
        <f>IF(CA249&gt;=30,INT(CA249/30),0)</f>
        <v>0</v>
      </c>
    </row>
    <row r="251" spans="1:79" ht="15" hidden="1" customHeight="1" x14ac:dyDescent="0.25">
      <c r="A251" s="215"/>
      <c r="B251" s="215"/>
      <c r="C251" s="215"/>
      <c r="D251" s="215"/>
      <c r="E251" s="215"/>
      <c r="F251" s="215"/>
      <c r="G251" s="215"/>
      <c r="H251" s="215"/>
      <c r="I251" s="215"/>
      <c r="J251" s="215"/>
      <c r="K251" s="215"/>
      <c r="L251" s="215"/>
      <c r="M251" s="215"/>
      <c r="N251" s="215"/>
      <c r="O251" s="215"/>
      <c r="P251" s="215"/>
      <c r="Q251" s="215"/>
      <c r="R251" s="220" t="s">
        <v>20</v>
      </c>
      <c r="S251" s="220"/>
      <c r="T251" s="220"/>
      <c r="U251" s="220"/>
      <c r="V251" s="215" t="s">
        <v>16</v>
      </c>
      <c r="W251" s="215"/>
      <c r="X251" s="215"/>
      <c r="Y251" s="215"/>
      <c r="Z251" s="215"/>
      <c r="AA251" s="215"/>
      <c r="AB251" s="215"/>
      <c r="AC251" s="215"/>
      <c r="AD251" s="215"/>
      <c r="AE251" s="215"/>
      <c r="AF251" s="215"/>
      <c r="AG251" s="215"/>
      <c r="AH251" s="215"/>
      <c r="AI251" s="215"/>
      <c r="AJ251" s="215"/>
      <c r="AK251" s="221"/>
      <c r="AL251" s="221"/>
      <c r="AM251" s="221"/>
      <c r="AN251" s="221"/>
      <c r="AO251" s="221"/>
      <c r="AP251" s="221"/>
      <c r="AQ251" s="221"/>
      <c r="AR251" s="221"/>
      <c r="AS251" s="221"/>
      <c r="AT251" s="221"/>
      <c r="AU251" s="221"/>
      <c r="AV251" s="215">
        <f>IFERROR(DATEDIF(AK251,(AQ251+1),"Y"),"Fecha Inválida")</f>
        <v>0</v>
      </c>
      <c r="AW251" s="215"/>
      <c r="AX251" s="215"/>
      <c r="AY251" s="215">
        <f>IFERROR(DATEDIF(AK251,(AQ251+1),"YM"),"Fecha Inválida")</f>
        <v>0</v>
      </c>
      <c r="AZ251" s="215"/>
      <c r="BA251" s="215"/>
      <c r="BB251" s="215">
        <f>IF(AK251="",0,IFERROR(DATEDIF(AK251,(AQ251+1),"MD"),"Fecha Inválida"))</f>
        <v>0</v>
      </c>
      <c r="BC251" s="215"/>
      <c r="BD251" s="215"/>
      <c r="BE251" s="215"/>
      <c r="BF251" s="215"/>
      <c r="BG251" s="215"/>
      <c r="BH251" s="215"/>
      <c r="BI251" s="215"/>
      <c r="BJ251" s="215"/>
      <c r="BM251" s="51">
        <v>10</v>
      </c>
      <c r="BN251" s="50"/>
      <c r="BO251" s="62"/>
      <c r="BP251" s="59" t="e">
        <f t="shared" si="4"/>
        <v>#N/A</v>
      </c>
      <c r="BQ251" s="59" t="e">
        <f t="shared" si="5"/>
        <v>#N/A</v>
      </c>
      <c r="BR251" s="59" t="e">
        <f t="shared" si="6"/>
        <v>#N/A</v>
      </c>
      <c r="BS251" s="59" t="e">
        <f t="shared" si="7"/>
        <v>#N/A</v>
      </c>
      <c r="BT251" s="66">
        <f t="shared" si="8"/>
        <v>0</v>
      </c>
      <c r="BU251" s="66">
        <f t="shared" si="9"/>
        <v>0</v>
      </c>
      <c r="BV251" s="66">
        <f t="shared" si="10"/>
        <v>0</v>
      </c>
      <c r="BW251" s="66">
        <f t="shared" si="11"/>
        <v>0</v>
      </c>
    </row>
    <row r="252" spans="1:79" ht="69" hidden="1" customHeight="1" x14ac:dyDescent="0.25">
      <c r="A252" s="148" t="s">
        <v>34</v>
      </c>
      <c r="B252" s="148"/>
      <c r="C252" s="148"/>
      <c r="D252" s="148"/>
      <c r="E252" s="148"/>
      <c r="F252" s="148"/>
      <c r="G252" s="148"/>
      <c r="H252" s="148"/>
      <c r="I252" s="148"/>
      <c r="J252" s="148"/>
      <c r="K252" s="148"/>
      <c r="L252" s="148"/>
      <c r="M252" s="148"/>
      <c r="N252" s="148"/>
      <c r="O252" s="148"/>
      <c r="P252" s="148"/>
      <c r="Q252" s="148"/>
      <c r="R252" s="148"/>
      <c r="S252" s="148"/>
      <c r="T252" s="148"/>
      <c r="U252" s="148"/>
      <c r="V252" s="148"/>
      <c r="W252" s="148"/>
      <c r="X252" s="148"/>
      <c r="Y252" s="148"/>
      <c r="Z252" s="148"/>
      <c r="AA252" s="148"/>
      <c r="AB252" s="148"/>
      <c r="AC252" s="148"/>
      <c r="AD252" s="148"/>
      <c r="AE252" s="148"/>
      <c r="AF252" s="148"/>
      <c r="AG252" s="148"/>
      <c r="AH252" s="148"/>
      <c r="AI252" s="148"/>
      <c r="AJ252" s="148"/>
      <c r="AK252" s="148"/>
      <c r="AL252" s="148"/>
      <c r="AM252" s="148"/>
      <c r="AN252" s="148"/>
      <c r="AO252" s="148"/>
      <c r="AP252" s="148"/>
      <c r="AQ252" s="148"/>
      <c r="AR252" s="148"/>
      <c r="AS252" s="148"/>
      <c r="AT252" s="148"/>
      <c r="AU252" s="148"/>
      <c r="AV252" s="148"/>
      <c r="AW252" s="148"/>
      <c r="AX252" s="148"/>
      <c r="AY252" s="148"/>
      <c r="AZ252" s="148"/>
      <c r="BA252" s="148"/>
      <c r="BB252" s="148"/>
      <c r="BC252" s="148"/>
      <c r="BD252" s="148"/>
      <c r="BE252" s="148"/>
      <c r="BF252" s="148"/>
      <c r="BG252" s="148"/>
      <c r="BH252" s="148"/>
      <c r="BI252" s="148"/>
      <c r="BJ252" s="148"/>
      <c r="BM252" s="60">
        <v>11</v>
      </c>
      <c r="BN252" s="50"/>
      <c r="BO252" s="50"/>
      <c r="BP252" s="59" t="e">
        <f t="shared" si="4"/>
        <v>#N/A</v>
      </c>
      <c r="BQ252" s="59" t="e">
        <f t="shared" si="5"/>
        <v>#N/A</v>
      </c>
      <c r="BR252" s="59" t="e">
        <f t="shared" si="6"/>
        <v>#N/A</v>
      </c>
      <c r="BS252" s="59" t="e">
        <f t="shared" si="7"/>
        <v>#N/A</v>
      </c>
      <c r="BT252" s="66">
        <f t="shared" si="8"/>
        <v>0</v>
      </c>
      <c r="BU252" s="66">
        <f t="shared" si="9"/>
        <v>0</v>
      </c>
      <c r="BV252" s="66">
        <f t="shared" si="10"/>
        <v>0</v>
      </c>
      <c r="BW252" s="66">
        <f t="shared" si="11"/>
        <v>0</v>
      </c>
    </row>
    <row r="253" spans="1:79" ht="15.75" hidden="1" customHeight="1" x14ac:dyDescent="0.25">
      <c r="A253" s="40"/>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0"/>
      <c r="AY253" s="40"/>
      <c r="AZ253" s="40"/>
      <c r="BA253" s="40"/>
      <c r="BB253" s="40"/>
      <c r="BC253" s="40"/>
      <c r="BD253" s="40"/>
      <c r="BE253" s="40"/>
      <c r="BF253" s="40"/>
      <c r="BG253" s="54"/>
      <c r="BH253" s="40"/>
      <c r="BI253" s="40"/>
      <c r="BJ253" s="40"/>
      <c r="BM253" s="51">
        <v>12</v>
      </c>
      <c r="BN253" s="50"/>
      <c r="BO253" s="50"/>
      <c r="BP253" s="59" t="e">
        <f t="shared" si="4"/>
        <v>#N/A</v>
      </c>
      <c r="BQ253" s="59" t="e">
        <f t="shared" si="5"/>
        <v>#N/A</v>
      </c>
      <c r="BR253" s="59" t="e">
        <f t="shared" si="6"/>
        <v>#N/A</v>
      </c>
      <c r="BS253" s="59" t="e">
        <f t="shared" si="7"/>
        <v>#N/A</v>
      </c>
      <c r="BT253" s="66">
        <f>IFERROR(BP253,0)</f>
        <v>0</v>
      </c>
      <c r="BU253" s="66">
        <f t="shared" si="9"/>
        <v>0</v>
      </c>
      <c r="BV253" s="66">
        <f t="shared" si="10"/>
        <v>0</v>
      </c>
      <c r="BW253" s="66">
        <f t="shared" si="11"/>
        <v>0</v>
      </c>
    </row>
    <row r="254" spans="1:79" ht="15.75" hidden="1" customHeight="1" x14ac:dyDescent="0.25">
      <c r="A254" s="216" t="s">
        <v>30</v>
      </c>
      <c r="B254" s="216"/>
      <c r="C254" s="216"/>
      <c r="D254" s="216"/>
      <c r="E254" s="216"/>
      <c r="F254" s="216"/>
      <c r="G254" s="216"/>
      <c r="H254" s="216"/>
      <c r="I254" s="216"/>
      <c r="J254" s="216"/>
      <c r="K254" s="216"/>
      <c r="L254" s="216"/>
      <c r="M254" s="216"/>
      <c r="N254" s="216"/>
      <c r="O254" s="216"/>
      <c r="P254" s="216"/>
      <c r="Q254" s="216"/>
      <c r="R254" s="216" t="s">
        <v>21</v>
      </c>
      <c r="S254" s="216"/>
      <c r="T254" s="216"/>
      <c r="U254" s="216"/>
      <c r="V254" s="216" t="s">
        <v>22</v>
      </c>
      <c r="W254" s="216"/>
      <c r="X254" s="216"/>
      <c r="Y254" s="216"/>
      <c r="Z254" s="216"/>
      <c r="AA254" s="216"/>
      <c r="AB254" s="216"/>
      <c r="AC254" s="216" t="s">
        <v>23</v>
      </c>
      <c r="AD254" s="216"/>
      <c r="AE254" s="216"/>
      <c r="AF254" s="216"/>
      <c r="AG254" s="216"/>
      <c r="AH254" s="216"/>
      <c r="AI254" s="216"/>
      <c r="AJ254" s="216"/>
      <c r="AK254" s="216" t="s">
        <v>18</v>
      </c>
      <c r="AL254" s="216"/>
      <c r="AM254" s="216"/>
      <c r="AN254" s="216"/>
      <c r="AO254" s="216"/>
      <c r="AP254" s="216"/>
      <c r="AQ254" s="216" t="s">
        <v>19</v>
      </c>
      <c r="AR254" s="216"/>
      <c r="AS254" s="216"/>
      <c r="AT254" s="216"/>
      <c r="AU254" s="216"/>
      <c r="AV254" s="216" t="s">
        <v>24</v>
      </c>
      <c r="AW254" s="216"/>
      <c r="AX254" s="216"/>
      <c r="AY254" s="216"/>
      <c r="AZ254" s="216"/>
      <c r="BA254" s="216"/>
      <c r="BB254" s="216"/>
      <c r="BC254" s="216"/>
      <c r="BD254" s="216"/>
      <c r="BE254" s="216" t="s">
        <v>9</v>
      </c>
      <c r="BF254" s="216"/>
      <c r="BG254" s="216"/>
      <c r="BH254" s="216"/>
      <c r="BI254" s="216"/>
      <c r="BJ254" s="216"/>
    </row>
    <row r="255" spans="1:79" ht="15.75" hidden="1" customHeight="1" x14ac:dyDescent="0.25">
      <c r="A255" s="216"/>
      <c r="B255" s="216"/>
      <c r="C255" s="216"/>
      <c r="D255" s="216"/>
      <c r="E255" s="216"/>
      <c r="F255" s="216"/>
      <c r="G255" s="216"/>
      <c r="H255" s="216"/>
      <c r="I255" s="216"/>
      <c r="J255" s="216"/>
      <c r="K255" s="216"/>
      <c r="L255" s="216"/>
      <c r="M255" s="216"/>
      <c r="N255" s="216"/>
      <c r="O255" s="216"/>
      <c r="P255" s="216"/>
      <c r="Q255" s="216"/>
      <c r="R255" s="216"/>
      <c r="S255" s="216"/>
      <c r="T255" s="216"/>
      <c r="U255" s="216"/>
      <c r="V255" s="216"/>
      <c r="W255" s="216"/>
      <c r="X255" s="216"/>
      <c r="Y255" s="216"/>
      <c r="Z255" s="216"/>
      <c r="AA255" s="216"/>
      <c r="AB255" s="216"/>
      <c r="AC255" s="216"/>
      <c r="AD255" s="216"/>
      <c r="AE255" s="216"/>
      <c r="AF255" s="216"/>
      <c r="AG255" s="216"/>
      <c r="AH255" s="216"/>
      <c r="AI255" s="216"/>
      <c r="AJ255" s="216"/>
      <c r="AK255" s="216"/>
      <c r="AL255" s="216"/>
      <c r="AM255" s="216"/>
      <c r="AN255" s="216"/>
      <c r="AO255" s="216"/>
      <c r="AP255" s="216"/>
      <c r="AQ255" s="216"/>
      <c r="AR255" s="216"/>
      <c r="AS255" s="216"/>
      <c r="AT255" s="216"/>
      <c r="AU255" s="216"/>
      <c r="AV255" s="216" t="s">
        <v>25</v>
      </c>
      <c r="AW255" s="216"/>
      <c r="AX255" s="216"/>
      <c r="AY255" s="216" t="s">
        <v>26</v>
      </c>
      <c r="AZ255" s="216"/>
      <c r="BA255" s="216"/>
      <c r="BB255" s="216" t="s">
        <v>27</v>
      </c>
      <c r="BC255" s="216"/>
      <c r="BD255" s="216"/>
      <c r="BE255" s="216"/>
      <c r="BF255" s="216"/>
      <c r="BG255" s="216"/>
      <c r="BH255" s="216"/>
      <c r="BI255" s="216"/>
      <c r="BJ255" s="216"/>
    </row>
    <row r="256" spans="1:79" ht="15" hidden="1" customHeight="1" x14ac:dyDescent="0.25">
      <c r="A256" s="215"/>
      <c r="B256" s="215"/>
      <c r="C256" s="215"/>
      <c r="D256" s="215"/>
      <c r="E256" s="215"/>
      <c r="F256" s="215"/>
      <c r="G256" s="215"/>
      <c r="H256" s="215"/>
      <c r="I256" s="215"/>
      <c r="J256" s="215"/>
      <c r="K256" s="215"/>
      <c r="L256" s="215"/>
      <c r="M256" s="215"/>
      <c r="N256" s="215"/>
      <c r="O256" s="215"/>
      <c r="P256" s="215"/>
      <c r="Q256" s="215"/>
      <c r="R256" s="220" t="s">
        <v>20</v>
      </c>
      <c r="S256" s="220"/>
      <c r="T256" s="220"/>
      <c r="U256" s="220"/>
      <c r="V256" s="215" t="s">
        <v>16</v>
      </c>
      <c r="W256" s="215"/>
      <c r="X256" s="215"/>
      <c r="Y256" s="215"/>
      <c r="Z256" s="215"/>
      <c r="AA256" s="215"/>
      <c r="AB256" s="215"/>
      <c r="AC256" s="215"/>
      <c r="AD256" s="215"/>
      <c r="AE256" s="215"/>
      <c r="AF256" s="215"/>
      <c r="AG256" s="215"/>
      <c r="AH256" s="215"/>
      <c r="AI256" s="215"/>
      <c r="AJ256" s="215"/>
      <c r="AK256" s="221"/>
      <c r="AL256" s="221"/>
      <c r="AM256" s="221"/>
      <c r="AN256" s="221"/>
      <c r="AO256" s="221"/>
      <c r="AP256" s="221"/>
      <c r="AQ256" s="221"/>
      <c r="AR256" s="221"/>
      <c r="AS256" s="221"/>
      <c r="AT256" s="221"/>
      <c r="AU256" s="221"/>
      <c r="AV256" s="215">
        <f>IFERROR(DATEDIF(AK256,(AQ256+1),"Y"),"Fecha Inválida")</f>
        <v>0</v>
      </c>
      <c r="AW256" s="215"/>
      <c r="AX256" s="215"/>
      <c r="AY256" s="215">
        <f>IFERROR(DATEDIF(AK256,(AQ256+1),"YM"),"Fecha Inválida")</f>
        <v>0</v>
      </c>
      <c r="AZ256" s="215"/>
      <c r="BA256" s="215"/>
      <c r="BB256" s="215">
        <f>IF(AK256="",0,IFERROR(DATEDIF(AK256,(AQ256+1),"MD"),"Fecha Inválida"))</f>
        <v>0</v>
      </c>
      <c r="BC256" s="215"/>
      <c r="BD256" s="215"/>
      <c r="BE256" s="215"/>
      <c r="BF256" s="215"/>
      <c r="BG256" s="215"/>
      <c r="BH256" s="215"/>
      <c r="BI256" s="215"/>
      <c r="BJ256" s="215"/>
    </row>
    <row r="257" spans="1:62" ht="70.5" hidden="1" customHeight="1" x14ac:dyDescent="0.25">
      <c r="A257" s="148" t="s">
        <v>29</v>
      </c>
      <c r="B257" s="148"/>
      <c r="C257" s="148"/>
      <c r="D257" s="148"/>
      <c r="E257" s="148"/>
      <c r="F257" s="148"/>
      <c r="G257" s="148"/>
      <c r="H257" s="148"/>
      <c r="I257" s="148"/>
      <c r="J257" s="148"/>
      <c r="K257" s="148"/>
      <c r="L257" s="148"/>
      <c r="M257" s="148"/>
      <c r="N257" s="148"/>
      <c r="O257" s="148"/>
      <c r="P257" s="148"/>
      <c r="Q257" s="148"/>
      <c r="R257" s="148"/>
      <c r="S257" s="148"/>
      <c r="T257" s="148"/>
      <c r="U257" s="148"/>
      <c r="V257" s="148"/>
      <c r="W257" s="148"/>
      <c r="X257" s="148"/>
      <c r="Y257" s="148"/>
      <c r="Z257" s="148"/>
      <c r="AA257" s="148"/>
      <c r="AB257" s="148"/>
      <c r="AC257" s="148"/>
      <c r="AD257" s="148"/>
      <c r="AE257" s="148"/>
      <c r="AF257" s="148"/>
      <c r="AG257" s="148"/>
      <c r="AH257" s="148"/>
      <c r="AI257" s="148"/>
      <c r="AJ257" s="148"/>
      <c r="AK257" s="148"/>
      <c r="AL257" s="148"/>
      <c r="AM257" s="148"/>
      <c r="AN257" s="148"/>
      <c r="AO257" s="148"/>
      <c r="AP257" s="148"/>
      <c r="AQ257" s="148"/>
      <c r="AR257" s="148"/>
      <c r="AS257" s="148"/>
      <c r="AT257" s="148"/>
      <c r="AU257" s="148"/>
      <c r="AV257" s="148"/>
      <c r="AW257" s="148"/>
      <c r="AX257" s="148"/>
      <c r="AY257" s="148"/>
      <c r="AZ257" s="148"/>
      <c r="BA257" s="148"/>
      <c r="BB257" s="148"/>
      <c r="BC257" s="148"/>
      <c r="BD257" s="148"/>
      <c r="BE257" s="148"/>
      <c r="BF257" s="148"/>
      <c r="BG257" s="148"/>
      <c r="BH257" s="148"/>
      <c r="BI257" s="148"/>
      <c r="BJ257" s="148"/>
    </row>
    <row r="258" spans="1:62" ht="6.75" customHeight="1" x14ac:dyDescent="0.25">
      <c r="A258" s="40"/>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0"/>
      <c r="AY258" s="40"/>
      <c r="AZ258" s="40"/>
      <c r="BA258" s="40"/>
      <c r="BB258" s="40"/>
      <c r="BC258" s="40"/>
      <c r="BD258" s="40"/>
      <c r="BE258" s="40"/>
      <c r="BF258" s="40"/>
      <c r="BG258" s="54"/>
      <c r="BH258" s="40"/>
      <c r="BI258" s="40"/>
      <c r="BJ258" s="40"/>
    </row>
    <row r="259" spans="1:62" ht="15.75" customHeight="1" x14ac:dyDescent="0.25">
      <c r="A259" s="235" t="s">
        <v>224</v>
      </c>
      <c r="B259" s="236"/>
      <c r="C259" s="236"/>
      <c r="D259" s="236"/>
      <c r="E259" s="236"/>
      <c r="F259" s="236"/>
      <c r="G259" s="236"/>
      <c r="H259" s="236"/>
      <c r="I259" s="236"/>
      <c r="J259" s="236"/>
      <c r="K259" s="236"/>
      <c r="L259" s="236"/>
      <c r="M259" s="236"/>
      <c r="N259" s="236"/>
      <c r="O259" s="236"/>
      <c r="P259" s="236"/>
      <c r="Q259" s="236"/>
      <c r="R259" s="236"/>
      <c r="S259" s="236"/>
      <c r="T259" s="236"/>
      <c r="U259" s="236"/>
      <c r="V259" s="236"/>
      <c r="W259" s="236"/>
      <c r="X259" s="236"/>
      <c r="Y259" s="236"/>
      <c r="Z259" s="236"/>
      <c r="AA259" s="236"/>
      <c r="AB259" s="236"/>
      <c r="AC259" s="236"/>
      <c r="AD259" s="236"/>
      <c r="AE259" s="236"/>
      <c r="AF259" s="236"/>
      <c r="AG259" s="236"/>
      <c r="AH259" s="236"/>
      <c r="AI259" s="236"/>
      <c r="AJ259" s="236"/>
      <c r="AK259" s="236"/>
      <c r="AL259" s="236"/>
      <c r="AM259" s="236"/>
      <c r="AN259" s="236"/>
      <c r="AO259" s="236"/>
      <c r="AP259" s="236"/>
      <c r="AQ259" s="236"/>
      <c r="AR259" s="236"/>
      <c r="AS259" s="236"/>
      <c r="AT259" s="236"/>
      <c r="AU259" s="236"/>
      <c r="AV259" s="236"/>
      <c r="AW259" s="236"/>
      <c r="AX259" s="236"/>
      <c r="AY259" s="236"/>
      <c r="AZ259" s="236"/>
      <c r="BA259" s="236"/>
      <c r="BB259" s="236"/>
      <c r="BC259" s="236"/>
      <c r="BD259" s="236"/>
      <c r="BE259" s="236"/>
      <c r="BF259" s="236"/>
      <c r="BG259" s="236"/>
      <c r="BH259" s="236"/>
      <c r="BI259" s="236"/>
      <c r="BJ259" s="236"/>
    </row>
    <row r="260" spans="1:62" ht="15.75" customHeight="1" x14ac:dyDescent="0.25">
      <c r="A260" s="236"/>
      <c r="B260" s="237"/>
      <c r="C260" s="237"/>
      <c r="D260" s="237"/>
      <c r="E260" s="237"/>
      <c r="F260" s="237"/>
      <c r="G260" s="237"/>
      <c r="H260" s="237"/>
      <c r="I260" s="237"/>
      <c r="J260" s="237"/>
      <c r="K260" s="237"/>
      <c r="L260" s="237"/>
      <c r="M260" s="237"/>
      <c r="N260" s="237"/>
      <c r="O260" s="237"/>
      <c r="P260" s="237"/>
      <c r="Q260" s="237"/>
      <c r="R260" s="237"/>
      <c r="S260" s="237"/>
      <c r="T260" s="237"/>
      <c r="U260" s="237"/>
      <c r="V260" s="237"/>
      <c r="W260" s="237"/>
      <c r="X260" s="237"/>
      <c r="Y260" s="237"/>
      <c r="Z260" s="237"/>
      <c r="AA260" s="237"/>
      <c r="AB260" s="237"/>
      <c r="AC260" s="237"/>
      <c r="AD260" s="237"/>
      <c r="AE260" s="237"/>
      <c r="AF260" s="237"/>
      <c r="AG260" s="237"/>
      <c r="AH260" s="237"/>
      <c r="AI260" s="237"/>
      <c r="AJ260" s="237"/>
      <c r="AK260" s="237"/>
      <c r="AL260" s="237"/>
      <c r="AM260" s="237"/>
      <c r="AN260" s="237"/>
      <c r="AO260" s="237"/>
      <c r="AP260" s="237"/>
      <c r="AQ260" s="237"/>
      <c r="AR260" s="237"/>
      <c r="AS260" s="237"/>
      <c r="AT260" s="237"/>
      <c r="AU260" s="237"/>
      <c r="AV260" s="237"/>
      <c r="AW260" s="237"/>
      <c r="AX260" s="237"/>
      <c r="AY260" s="237"/>
      <c r="AZ260" s="237"/>
      <c r="BA260" s="237"/>
      <c r="BB260" s="237"/>
      <c r="BC260" s="237"/>
      <c r="BD260" s="237"/>
      <c r="BE260" s="237"/>
      <c r="BF260" s="237"/>
      <c r="BG260" s="237"/>
      <c r="BH260" s="237"/>
      <c r="BI260" s="237"/>
      <c r="BJ260" s="236"/>
    </row>
    <row r="261" spans="1:62" ht="15.75" customHeight="1" x14ac:dyDescent="0.25">
      <c r="A261" s="236"/>
      <c r="B261" s="237"/>
      <c r="C261" s="237"/>
      <c r="D261" s="237"/>
      <c r="E261" s="237"/>
      <c r="F261" s="237"/>
      <c r="G261" s="237"/>
      <c r="H261" s="237"/>
      <c r="I261" s="237"/>
      <c r="J261" s="237"/>
      <c r="K261" s="237"/>
      <c r="L261" s="237"/>
      <c r="M261" s="237"/>
      <c r="N261" s="237"/>
      <c r="O261" s="237"/>
      <c r="P261" s="237"/>
      <c r="Q261" s="237"/>
      <c r="R261" s="237"/>
      <c r="S261" s="237"/>
      <c r="T261" s="237"/>
      <c r="U261" s="237"/>
      <c r="V261" s="237"/>
      <c r="W261" s="237"/>
      <c r="X261" s="237"/>
      <c r="Y261" s="237"/>
      <c r="Z261" s="237"/>
      <c r="AA261" s="237"/>
      <c r="AB261" s="237"/>
      <c r="AC261" s="237"/>
      <c r="AD261" s="237"/>
      <c r="AE261" s="237"/>
      <c r="AF261" s="237"/>
      <c r="AG261" s="237"/>
      <c r="AH261" s="237"/>
      <c r="AI261" s="237"/>
      <c r="AJ261" s="237"/>
      <c r="AK261" s="237"/>
      <c r="AL261" s="237"/>
      <c r="AM261" s="237"/>
      <c r="AN261" s="237"/>
      <c r="AO261" s="237"/>
      <c r="AP261" s="237"/>
      <c r="AQ261" s="237"/>
      <c r="AR261" s="237"/>
      <c r="AS261" s="237"/>
      <c r="AT261" s="237"/>
      <c r="AU261" s="237"/>
      <c r="AV261" s="237"/>
      <c r="AW261" s="237"/>
      <c r="AX261" s="237"/>
      <c r="AY261" s="237"/>
      <c r="AZ261" s="237"/>
      <c r="BA261" s="237"/>
      <c r="BB261" s="237"/>
      <c r="BC261" s="237"/>
      <c r="BD261" s="237"/>
      <c r="BE261" s="237"/>
      <c r="BF261" s="237"/>
      <c r="BG261" s="237"/>
      <c r="BH261" s="237"/>
      <c r="BI261" s="237"/>
      <c r="BJ261" s="236"/>
    </row>
    <row r="262" spans="1:62" ht="40.5" customHeight="1" x14ac:dyDescent="0.25">
      <c r="A262" s="236"/>
      <c r="B262" s="237"/>
      <c r="C262" s="237"/>
      <c r="D262" s="237"/>
      <c r="E262" s="237"/>
      <c r="F262" s="237"/>
      <c r="G262" s="237"/>
      <c r="H262" s="237"/>
      <c r="I262" s="237"/>
      <c r="J262" s="237"/>
      <c r="K262" s="237"/>
      <c r="L262" s="237"/>
      <c r="M262" s="237"/>
      <c r="N262" s="237"/>
      <c r="O262" s="237"/>
      <c r="P262" s="237"/>
      <c r="Q262" s="237"/>
      <c r="R262" s="237"/>
      <c r="S262" s="237"/>
      <c r="T262" s="237"/>
      <c r="U262" s="237"/>
      <c r="V262" s="237"/>
      <c r="W262" s="237"/>
      <c r="X262" s="237"/>
      <c r="Y262" s="237"/>
      <c r="Z262" s="237"/>
      <c r="AA262" s="237"/>
      <c r="AB262" s="237"/>
      <c r="AC262" s="237"/>
      <c r="AD262" s="237"/>
      <c r="AE262" s="237"/>
      <c r="AF262" s="237"/>
      <c r="AG262" s="237"/>
      <c r="AH262" s="237"/>
      <c r="AI262" s="237"/>
      <c r="AJ262" s="237"/>
      <c r="AK262" s="237"/>
      <c r="AL262" s="237"/>
      <c r="AM262" s="237"/>
      <c r="AN262" s="237"/>
      <c r="AO262" s="237"/>
      <c r="AP262" s="237"/>
      <c r="AQ262" s="237"/>
      <c r="AR262" s="237"/>
      <c r="AS262" s="237"/>
      <c r="AT262" s="237"/>
      <c r="AU262" s="237"/>
      <c r="AV262" s="237"/>
      <c r="AW262" s="237"/>
      <c r="AX262" s="237"/>
      <c r="AY262" s="237"/>
      <c r="AZ262" s="237"/>
      <c r="BA262" s="237"/>
      <c r="BB262" s="237"/>
      <c r="BC262" s="237"/>
      <c r="BD262" s="237"/>
      <c r="BE262" s="237"/>
      <c r="BF262" s="237"/>
      <c r="BG262" s="237"/>
      <c r="BH262" s="237"/>
      <c r="BI262" s="237"/>
      <c r="BJ262" s="236"/>
    </row>
    <row r="263" spans="1:62" ht="10.5" customHeight="1" x14ac:dyDescent="0.25">
      <c r="A263" s="4"/>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2"/>
      <c r="BH263" s="1"/>
      <c r="BI263" s="1"/>
      <c r="BJ263" s="1"/>
    </row>
    <row r="264" spans="1:62" ht="15.75" customHeight="1" x14ac:dyDescent="0.25">
      <c r="A264" s="235" t="s">
        <v>225</v>
      </c>
      <c r="B264" s="236"/>
      <c r="C264" s="236"/>
      <c r="D264" s="236"/>
      <c r="E264" s="236"/>
      <c r="F264" s="236"/>
      <c r="G264" s="236"/>
      <c r="H264" s="236"/>
      <c r="I264" s="236"/>
      <c r="J264" s="236"/>
      <c r="K264" s="236"/>
      <c r="L264" s="236"/>
      <c r="M264" s="236"/>
      <c r="N264" s="236"/>
      <c r="O264" s="236"/>
      <c r="P264" s="236"/>
      <c r="Q264" s="236"/>
      <c r="R264" s="236"/>
      <c r="S264" s="236"/>
      <c r="T264" s="236"/>
      <c r="U264" s="236"/>
      <c r="V264" s="236"/>
      <c r="W264" s="236"/>
      <c r="X264" s="236"/>
      <c r="Y264" s="236"/>
      <c r="Z264" s="236"/>
      <c r="AA264" s="236"/>
      <c r="AB264" s="236"/>
      <c r="AC264" s="236"/>
      <c r="AD264" s="236"/>
      <c r="AE264" s="236"/>
      <c r="AF264" s="236"/>
      <c r="AG264" s="236"/>
      <c r="AH264" s="236"/>
      <c r="AI264" s="236"/>
      <c r="AJ264" s="236"/>
      <c r="AK264" s="236"/>
      <c r="AL264" s="236"/>
      <c r="AM264" s="236"/>
      <c r="AN264" s="236"/>
      <c r="AO264" s="236"/>
      <c r="AP264" s="236"/>
      <c r="AQ264" s="236"/>
      <c r="AR264" s="236"/>
      <c r="AS264" s="236"/>
      <c r="AT264" s="236"/>
      <c r="AU264" s="236"/>
      <c r="AV264" s="236"/>
      <c r="AW264" s="236"/>
      <c r="AX264" s="236"/>
      <c r="AY264" s="236"/>
      <c r="AZ264" s="236"/>
      <c r="BA264" s="236"/>
      <c r="BB264" s="236"/>
      <c r="BC264" s="236"/>
      <c r="BD264" s="236"/>
      <c r="BE264" s="236"/>
      <c r="BF264" s="236"/>
      <c r="BG264" s="236"/>
      <c r="BH264" s="236"/>
      <c r="BI264" s="236"/>
      <c r="BJ264" s="236"/>
    </row>
    <row r="265" spans="1:62" ht="15.75" customHeight="1" x14ac:dyDescent="0.25">
      <c r="A265" s="236"/>
      <c r="B265" s="237"/>
      <c r="C265" s="237"/>
      <c r="D265" s="237"/>
      <c r="E265" s="237"/>
      <c r="F265" s="237"/>
      <c r="G265" s="237"/>
      <c r="H265" s="237"/>
      <c r="I265" s="237"/>
      <c r="J265" s="237"/>
      <c r="K265" s="237"/>
      <c r="L265" s="237"/>
      <c r="M265" s="237"/>
      <c r="N265" s="237"/>
      <c r="O265" s="237"/>
      <c r="P265" s="237"/>
      <c r="Q265" s="237"/>
      <c r="R265" s="237"/>
      <c r="S265" s="237"/>
      <c r="T265" s="237"/>
      <c r="U265" s="237"/>
      <c r="V265" s="237"/>
      <c r="W265" s="237"/>
      <c r="X265" s="237"/>
      <c r="Y265" s="237"/>
      <c r="Z265" s="237"/>
      <c r="AA265" s="237"/>
      <c r="AB265" s="237"/>
      <c r="AC265" s="237"/>
      <c r="AD265" s="237"/>
      <c r="AE265" s="237"/>
      <c r="AF265" s="237"/>
      <c r="AG265" s="237"/>
      <c r="AH265" s="237"/>
      <c r="AI265" s="237"/>
      <c r="AJ265" s="237"/>
      <c r="AK265" s="237"/>
      <c r="AL265" s="237"/>
      <c r="AM265" s="237"/>
      <c r="AN265" s="237"/>
      <c r="AO265" s="237"/>
      <c r="AP265" s="237"/>
      <c r="AQ265" s="237"/>
      <c r="AR265" s="237"/>
      <c r="AS265" s="237"/>
      <c r="AT265" s="237"/>
      <c r="AU265" s="237"/>
      <c r="AV265" s="237"/>
      <c r="AW265" s="237"/>
      <c r="AX265" s="237"/>
      <c r="AY265" s="237"/>
      <c r="AZ265" s="237"/>
      <c r="BA265" s="237"/>
      <c r="BB265" s="237"/>
      <c r="BC265" s="237"/>
      <c r="BD265" s="237"/>
      <c r="BE265" s="237"/>
      <c r="BF265" s="237"/>
      <c r="BG265" s="237"/>
      <c r="BH265" s="237"/>
      <c r="BI265" s="237"/>
      <c r="BJ265" s="236"/>
    </row>
    <row r="266" spans="1:62" ht="8.25" customHeight="1" x14ac:dyDescent="0.25">
      <c r="A266" s="236"/>
      <c r="B266" s="237"/>
      <c r="C266" s="237"/>
      <c r="D266" s="237"/>
      <c r="E266" s="237"/>
      <c r="F266" s="237"/>
      <c r="G266" s="237"/>
      <c r="H266" s="237"/>
      <c r="I266" s="237"/>
      <c r="J266" s="237"/>
      <c r="K266" s="237"/>
      <c r="L266" s="237"/>
      <c r="M266" s="237"/>
      <c r="N266" s="237"/>
      <c r="O266" s="237"/>
      <c r="P266" s="237"/>
      <c r="Q266" s="237"/>
      <c r="R266" s="237"/>
      <c r="S266" s="237"/>
      <c r="T266" s="237"/>
      <c r="U266" s="237"/>
      <c r="V266" s="237"/>
      <c r="W266" s="237"/>
      <c r="X266" s="237"/>
      <c r="Y266" s="237"/>
      <c r="Z266" s="237"/>
      <c r="AA266" s="237"/>
      <c r="AB266" s="237"/>
      <c r="AC266" s="237"/>
      <c r="AD266" s="237"/>
      <c r="AE266" s="237"/>
      <c r="AF266" s="237"/>
      <c r="AG266" s="237"/>
      <c r="AH266" s="237"/>
      <c r="AI266" s="237"/>
      <c r="AJ266" s="237"/>
      <c r="AK266" s="237"/>
      <c r="AL266" s="237"/>
      <c r="AM266" s="237"/>
      <c r="AN266" s="237"/>
      <c r="AO266" s="237"/>
      <c r="AP266" s="237"/>
      <c r="AQ266" s="237"/>
      <c r="AR266" s="237"/>
      <c r="AS266" s="237"/>
      <c r="AT266" s="237"/>
      <c r="AU266" s="237"/>
      <c r="AV266" s="237"/>
      <c r="AW266" s="237"/>
      <c r="AX266" s="237"/>
      <c r="AY266" s="237"/>
      <c r="AZ266" s="237"/>
      <c r="BA266" s="237"/>
      <c r="BB266" s="237"/>
      <c r="BC266" s="237"/>
      <c r="BD266" s="237"/>
      <c r="BE266" s="237"/>
      <c r="BF266" s="237"/>
      <c r="BG266" s="237"/>
      <c r="BH266" s="237"/>
      <c r="BI266" s="237"/>
      <c r="BJ266" s="236"/>
    </row>
    <row r="267" spans="1:62" ht="8.25" customHeight="1" x14ac:dyDescent="0.25">
      <c r="A267" s="236"/>
      <c r="B267" s="237"/>
      <c r="C267" s="237"/>
      <c r="D267" s="237"/>
      <c r="E267" s="237"/>
      <c r="F267" s="237"/>
      <c r="G267" s="237"/>
      <c r="H267" s="237"/>
      <c r="I267" s="237"/>
      <c r="J267" s="237"/>
      <c r="K267" s="237"/>
      <c r="L267" s="237"/>
      <c r="M267" s="237"/>
      <c r="N267" s="237"/>
      <c r="O267" s="237"/>
      <c r="P267" s="237"/>
      <c r="Q267" s="237"/>
      <c r="R267" s="237"/>
      <c r="S267" s="237"/>
      <c r="T267" s="237"/>
      <c r="U267" s="237"/>
      <c r="V267" s="237"/>
      <c r="W267" s="237"/>
      <c r="X267" s="237"/>
      <c r="Y267" s="237"/>
      <c r="Z267" s="237"/>
      <c r="AA267" s="237"/>
      <c r="AB267" s="237"/>
      <c r="AC267" s="237"/>
      <c r="AD267" s="237"/>
      <c r="AE267" s="237"/>
      <c r="AF267" s="237"/>
      <c r="AG267" s="237"/>
      <c r="AH267" s="237"/>
      <c r="AI267" s="237"/>
      <c r="AJ267" s="237"/>
      <c r="AK267" s="237"/>
      <c r="AL267" s="237"/>
      <c r="AM267" s="237"/>
      <c r="AN267" s="237"/>
      <c r="AO267" s="237"/>
      <c r="AP267" s="237"/>
      <c r="AQ267" s="237"/>
      <c r="AR267" s="237"/>
      <c r="AS267" s="237"/>
      <c r="AT267" s="237"/>
      <c r="AU267" s="237"/>
      <c r="AV267" s="237"/>
      <c r="AW267" s="237"/>
      <c r="AX267" s="237"/>
      <c r="AY267" s="237"/>
      <c r="AZ267" s="237"/>
      <c r="BA267" s="237"/>
      <c r="BB267" s="237"/>
      <c r="BC267" s="237"/>
      <c r="BD267" s="237"/>
      <c r="BE267" s="237"/>
      <c r="BF267" s="237"/>
      <c r="BG267" s="237"/>
      <c r="BH267" s="237"/>
      <c r="BI267" s="237"/>
      <c r="BJ267" s="236"/>
    </row>
    <row r="268" spans="1:62" ht="6" customHeight="1" x14ac:dyDescent="0.25">
      <c r="A268" s="236"/>
      <c r="B268" s="237"/>
      <c r="C268" s="237"/>
      <c r="D268" s="237"/>
      <c r="E268" s="237"/>
      <c r="F268" s="237"/>
      <c r="G268" s="237"/>
      <c r="H268" s="237"/>
      <c r="I268" s="237"/>
      <c r="J268" s="237"/>
      <c r="K268" s="237"/>
      <c r="L268" s="237"/>
      <c r="M268" s="237"/>
      <c r="N268" s="237"/>
      <c r="O268" s="237"/>
      <c r="P268" s="237"/>
      <c r="Q268" s="237"/>
      <c r="R268" s="237"/>
      <c r="S268" s="237"/>
      <c r="T268" s="237"/>
      <c r="U268" s="237"/>
      <c r="V268" s="237"/>
      <c r="W268" s="237"/>
      <c r="X268" s="237"/>
      <c r="Y268" s="237"/>
      <c r="Z268" s="237"/>
      <c r="AA268" s="237"/>
      <c r="AB268" s="237"/>
      <c r="AC268" s="237"/>
      <c r="AD268" s="237"/>
      <c r="AE268" s="237"/>
      <c r="AF268" s="237"/>
      <c r="AG268" s="237"/>
      <c r="AH268" s="237"/>
      <c r="AI268" s="237"/>
      <c r="AJ268" s="237"/>
      <c r="AK268" s="237"/>
      <c r="AL268" s="237"/>
      <c r="AM268" s="237"/>
      <c r="AN268" s="237"/>
      <c r="AO268" s="237"/>
      <c r="AP268" s="237"/>
      <c r="AQ268" s="237"/>
      <c r="AR268" s="237"/>
      <c r="AS268" s="237"/>
      <c r="AT268" s="237"/>
      <c r="AU268" s="237"/>
      <c r="AV268" s="237"/>
      <c r="AW268" s="237"/>
      <c r="AX268" s="237"/>
      <c r="AY268" s="237"/>
      <c r="AZ268" s="237"/>
      <c r="BA268" s="237"/>
      <c r="BB268" s="237"/>
      <c r="BC268" s="237"/>
      <c r="BD268" s="237"/>
      <c r="BE268" s="237"/>
      <c r="BF268" s="237"/>
      <c r="BG268" s="237"/>
      <c r="BH268" s="237"/>
      <c r="BI268" s="237"/>
      <c r="BJ268" s="236"/>
    </row>
    <row r="269" spans="1:62" ht="31.5" customHeight="1" x14ac:dyDescent="0.25">
      <c r="A269" s="236"/>
      <c r="B269" s="236"/>
      <c r="C269" s="236"/>
      <c r="D269" s="236"/>
      <c r="E269" s="236"/>
      <c r="F269" s="236"/>
      <c r="G269" s="236"/>
      <c r="H269" s="236"/>
      <c r="I269" s="236"/>
      <c r="J269" s="236"/>
      <c r="K269" s="236"/>
      <c r="L269" s="236"/>
      <c r="M269" s="236"/>
      <c r="N269" s="236"/>
      <c r="O269" s="236"/>
      <c r="P269" s="236"/>
      <c r="Q269" s="236"/>
      <c r="R269" s="236"/>
      <c r="S269" s="236"/>
      <c r="T269" s="236"/>
      <c r="U269" s="236"/>
      <c r="V269" s="236"/>
      <c r="W269" s="236"/>
      <c r="X269" s="236"/>
      <c r="Y269" s="236"/>
      <c r="Z269" s="236"/>
      <c r="AA269" s="236"/>
      <c r="AB269" s="236"/>
      <c r="AC269" s="236"/>
      <c r="AD269" s="236"/>
      <c r="AE269" s="236"/>
      <c r="AF269" s="236"/>
      <c r="AG269" s="236"/>
      <c r="AH269" s="236"/>
      <c r="AI269" s="236"/>
      <c r="AJ269" s="236"/>
      <c r="AK269" s="236"/>
      <c r="AL269" s="236"/>
      <c r="AM269" s="236"/>
      <c r="AN269" s="236"/>
      <c r="AO269" s="236"/>
      <c r="AP269" s="236"/>
      <c r="AQ269" s="236"/>
      <c r="AR269" s="236"/>
      <c r="AS269" s="236"/>
      <c r="AT269" s="236"/>
      <c r="AU269" s="236"/>
      <c r="AV269" s="236"/>
      <c r="AW269" s="236"/>
      <c r="AX269" s="236"/>
      <c r="AY269" s="236"/>
      <c r="AZ269" s="236"/>
      <c r="BA269" s="236"/>
      <c r="BB269" s="236"/>
      <c r="BC269" s="236"/>
      <c r="BD269" s="236"/>
      <c r="BE269" s="236"/>
      <c r="BF269" s="236"/>
      <c r="BG269" s="236"/>
      <c r="BH269" s="236"/>
      <c r="BI269" s="236"/>
      <c r="BJ269" s="236"/>
    </row>
    <row r="270" spans="1:62" ht="15.75" customHeight="1" x14ac:dyDescent="0.25">
      <c r="A270" s="4"/>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2"/>
      <c r="BH270" s="1"/>
      <c r="BI270" s="1"/>
      <c r="BJ270" s="1"/>
    </row>
    <row r="271" spans="1:62" ht="15.75" customHeight="1" x14ac:dyDescent="0.25">
      <c r="A271" s="108" t="s">
        <v>36</v>
      </c>
      <c r="B271" s="108"/>
      <c r="C271" s="108"/>
      <c r="D271" s="108"/>
      <c r="E271" s="108"/>
      <c r="F271" s="106">
        <f ca="1">TODAY()</f>
        <v>46211</v>
      </c>
      <c r="G271" s="106"/>
      <c r="H271" s="106"/>
      <c r="I271" s="106"/>
      <c r="J271" s="106"/>
      <c r="K271" s="106"/>
      <c r="L271" s="106"/>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2"/>
      <c r="BH271" s="1"/>
      <c r="BI271" s="1"/>
      <c r="BJ271" s="1"/>
    </row>
    <row r="272" spans="1:62" ht="15.75" customHeight="1" x14ac:dyDescent="0.25">
      <c r="A272" s="2"/>
      <c r="B272" s="1"/>
      <c r="C272" s="1"/>
      <c r="D272" s="5"/>
      <c r="E272" s="5"/>
      <c r="F272" s="5"/>
      <c r="G272" s="5"/>
      <c r="H272" s="5"/>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85"/>
      <c r="AZ272" s="85"/>
      <c r="BA272" s="85"/>
      <c r="BB272" s="85"/>
      <c r="BC272" s="85"/>
      <c r="BD272" s="1"/>
      <c r="BE272" s="1"/>
      <c r="BF272" s="1"/>
      <c r="BG272" s="2"/>
      <c r="BH272" s="1"/>
      <c r="BI272" s="1"/>
      <c r="BJ272" s="1"/>
    </row>
    <row r="273" spans="1:62" ht="57" customHeight="1" x14ac:dyDescent="0.25">
      <c r="A273" s="1"/>
      <c r="B273" s="1"/>
      <c r="C273" s="1"/>
      <c r="D273" s="1"/>
      <c r="E273" s="1"/>
      <c r="F273" s="1"/>
      <c r="G273" s="1"/>
      <c r="H273" s="1"/>
      <c r="I273" s="1"/>
      <c r="J273" s="1"/>
      <c r="K273" s="1"/>
      <c r="L273" s="1"/>
      <c r="M273" s="1"/>
      <c r="N273" s="1"/>
      <c r="O273" s="1"/>
      <c r="P273" s="1"/>
      <c r="Q273" s="1"/>
      <c r="R273" s="1"/>
      <c r="S273" s="1"/>
      <c r="T273" s="1"/>
      <c r="U273" s="107"/>
      <c r="V273" s="107"/>
      <c r="W273" s="107"/>
      <c r="X273" s="107"/>
      <c r="Y273" s="107"/>
      <c r="Z273" s="107"/>
      <c r="AA273" s="107"/>
      <c r="AB273" s="107"/>
      <c r="AC273" s="107"/>
      <c r="AD273" s="107"/>
      <c r="AE273" s="107"/>
      <c r="AF273" s="107"/>
      <c r="AG273" s="107"/>
      <c r="AH273" s="107"/>
      <c r="AI273" s="107"/>
      <c r="AJ273" s="107"/>
      <c r="AK273" s="107"/>
      <c r="AL273" s="107"/>
      <c r="AM273" s="107"/>
      <c r="AN273" s="107"/>
      <c r="AO273" s="107"/>
      <c r="AP273" s="107"/>
      <c r="AQ273" s="107"/>
      <c r="AR273" s="107"/>
      <c r="AS273" s="107"/>
      <c r="AT273" s="107"/>
      <c r="AU273" s="107"/>
      <c r="AV273" s="107"/>
      <c r="AW273" s="1"/>
      <c r="AX273" s="1"/>
      <c r="AY273" s="85"/>
      <c r="AZ273" s="85"/>
      <c r="BA273" s="85"/>
      <c r="BB273" s="85"/>
      <c r="BC273" s="85"/>
      <c r="BD273" s="1"/>
      <c r="BE273" s="1"/>
      <c r="BF273" s="1"/>
      <c r="BG273" s="2"/>
      <c r="BH273" s="1"/>
      <c r="BI273" s="1"/>
      <c r="BJ273" s="1"/>
    </row>
    <row r="274" spans="1:62" ht="15" customHeight="1" x14ac:dyDescent="0.25">
      <c r="A274" s="1"/>
      <c r="B274" s="1"/>
      <c r="C274" s="1"/>
      <c r="D274" s="1"/>
      <c r="E274" s="1"/>
      <c r="F274" s="1"/>
      <c r="G274" s="1"/>
      <c r="H274" s="1"/>
      <c r="I274" s="1"/>
      <c r="J274" s="1"/>
      <c r="K274" s="1"/>
      <c r="L274" s="1"/>
      <c r="M274" s="1"/>
      <c r="N274" s="1"/>
      <c r="O274" s="1"/>
      <c r="P274" s="1"/>
      <c r="Q274" s="1"/>
      <c r="R274" s="1"/>
      <c r="S274" s="1"/>
      <c r="T274" s="1"/>
      <c r="U274" s="216" t="s">
        <v>37</v>
      </c>
      <c r="V274" s="149"/>
      <c r="W274" s="149"/>
      <c r="X274" s="149"/>
      <c r="Y274" s="149"/>
      <c r="Z274" s="149"/>
      <c r="AA274" s="149"/>
      <c r="AB274" s="149"/>
      <c r="AC274" s="149"/>
      <c r="AD274" s="149"/>
      <c r="AE274" s="149"/>
      <c r="AF274" s="149"/>
      <c r="AG274" s="149"/>
      <c r="AH274" s="149"/>
      <c r="AI274" s="149"/>
      <c r="AJ274" s="149"/>
      <c r="AK274" s="149"/>
      <c r="AL274" s="149"/>
      <c r="AM274" s="149"/>
      <c r="AN274" s="149"/>
      <c r="AO274" s="149"/>
      <c r="AP274" s="149"/>
      <c r="AQ274" s="149"/>
      <c r="AR274" s="149"/>
      <c r="AS274" s="149"/>
      <c r="AT274" s="149"/>
      <c r="AU274" s="149"/>
      <c r="AV274" s="149"/>
      <c r="AW274" s="1"/>
      <c r="AX274" s="1"/>
      <c r="AY274" s="85"/>
      <c r="AZ274" s="85"/>
      <c r="BA274" s="85"/>
      <c r="BB274" s="85"/>
      <c r="BC274" s="85"/>
      <c r="BD274" s="1"/>
      <c r="BE274" s="1"/>
      <c r="BF274" s="1"/>
      <c r="BG274" s="2"/>
      <c r="BH274" s="1"/>
      <c r="BI274" s="1"/>
      <c r="BJ274" s="1"/>
    </row>
    <row r="275" spans="1:62" ht="30.75" customHeight="1" x14ac:dyDescent="0.25">
      <c r="A275" s="1"/>
      <c r="B275" s="1"/>
      <c r="C275" s="1"/>
      <c r="D275" s="1"/>
      <c r="E275" s="1"/>
      <c r="F275" s="1"/>
      <c r="G275" s="1"/>
      <c r="H275" s="1"/>
      <c r="I275" s="1"/>
      <c r="J275" s="1"/>
      <c r="K275" s="1"/>
      <c r="L275" s="226" t="s">
        <v>38</v>
      </c>
      <c r="M275" s="227"/>
      <c r="N275" s="227"/>
      <c r="O275" s="227"/>
      <c r="P275" s="227"/>
      <c r="Q275" s="227"/>
      <c r="R275" s="227"/>
      <c r="S275" s="227"/>
      <c r="T275" s="227"/>
      <c r="U275" s="228"/>
      <c r="V275" s="229"/>
      <c r="W275" s="229"/>
      <c r="X275" s="229"/>
      <c r="Y275" s="229"/>
      <c r="Z275" s="229"/>
      <c r="AA275" s="229"/>
      <c r="AB275" s="229"/>
      <c r="AC275" s="229"/>
      <c r="AD275" s="229"/>
      <c r="AE275" s="229"/>
      <c r="AF275" s="229"/>
      <c r="AG275" s="229"/>
      <c r="AH275" s="229"/>
      <c r="AI275" s="229"/>
      <c r="AJ275" s="229"/>
      <c r="AK275" s="229"/>
      <c r="AL275" s="229"/>
      <c r="AM275" s="229"/>
      <c r="AN275" s="229"/>
      <c r="AO275" s="229"/>
      <c r="AP275" s="229"/>
      <c r="AQ275" s="229"/>
      <c r="AR275" s="229"/>
      <c r="AS275" s="229"/>
      <c r="AT275" s="229"/>
      <c r="AU275" s="229"/>
      <c r="AV275" s="229"/>
      <c r="AW275" s="1"/>
      <c r="AX275" s="1"/>
      <c r="AY275" s="85"/>
      <c r="AZ275" s="85"/>
      <c r="BA275" s="85"/>
      <c r="BB275" s="85"/>
      <c r="BC275" s="85"/>
      <c r="BD275" s="1"/>
      <c r="BE275" s="1"/>
      <c r="BF275" s="1"/>
      <c r="BG275" s="2"/>
      <c r="BH275" s="1"/>
      <c r="BI275" s="1"/>
      <c r="BJ275" s="1"/>
    </row>
    <row r="276" spans="1:62" ht="19.5" customHeight="1" x14ac:dyDescent="0.25">
      <c r="A276" s="1"/>
      <c r="B276" s="1"/>
      <c r="C276" s="1"/>
      <c r="D276" s="1"/>
      <c r="E276" s="1"/>
      <c r="F276" s="1"/>
      <c r="G276" s="1"/>
      <c r="H276" s="1"/>
      <c r="I276" s="1"/>
      <c r="J276" s="1"/>
      <c r="K276" s="1"/>
      <c r="L276" s="224" t="s">
        <v>109</v>
      </c>
      <c r="M276" s="225"/>
      <c r="N276" s="225"/>
      <c r="O276" s="225"/>
      <c r="P276" s="225"/>
      <c r="Q276" s="225"/>
      <c r="R276" s="225"/>
      <c r="S276" s="225"/>
      <c r="T276" s="225"/>
      <c r="U276" s="77"/>
      <c r="V276" s="77"/>
      <c r="W276" s="77"/>
      <c r="X276" s="77"/>
      <c r="Y276" s="77"/>
      <c r="Z276" s="77"/>
      <c r="AA276" s="77"/>
      <c r="AB276" s="77"/>
      <c r="AC276" s="77"/>
      <c r="AD276" s="77"/>
      <c r="AE276" s="77"/>
      <c r="AF276" s="77"/>
      <c r="AG276" s="77"/>
      <c r="AH276" s="77"/>
      <c r="AI276" s="77"/>
      <c r="AJ276" s="77"/>
      <c r="AK276" s="77"/>
      <c r="AL276" s="77"/>
      <c r="AM276" s="77"/>
      <c r="AN276" s="77"/>
      <c r="AO276" s="77"/>
      <c r="AP276" s="77"/>
      <c r="AQ276" s="77"/>
      <c r="AR276" s="77"/>
      <c r="AS276" s="77"/>
      <c r="AT276" s="77"/>
      <c r="AU276" s="77"/>
      <c r="AV276" s="77"/>
      <c r="AW276" s="1"/>
      <c r="AX276" s="1"/>
      <c r="AY276" s="86" t="s">
        <v>197</v>
      </c>
      <c r="AZ276" s="86"/>
      <c r="BA276" s="86"/>
      <c r="BB276" s="86"/>
      <c r="BC276" s="86"/>
      <c r="BD276" s="1"/>
      <c r="BE276" s="1"/>
      <c r="BF276" s="1"/>
      <c r="BG276" s="2"/>
      <c r="BH276" s="1"/>
      <c r="BI276" s="1"/>
      <c r="BJ276" s="1"/>
    </row>
    <row r="277" spans="1:62" ht="15.75" customHeight="1" x14ac:dyDescent="0.25">
      <c r="A277" s="230"/>
      <c r="B277" s="231"/>
      <c r="C277" s="231"/>
      <c r="D277" s="231"/>
      <c r="E277" s="231"/>
      <c r="F277" s="231"/>
      <c r="G277" s="231"/>
      <c r="H277" s="231"/>
      <c r="I277" s="23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2"/>
      <c r="BH277" s="1"/>
      <c r="BI277" s="1"/>
      <c r="BJ277" s="1"/>
    </row>
    <row r="278" spans="1:62"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2"/>
      <c r="BH278" s="1"/>
      <c r="BI278" s="1"/>
      <c r="BJ278" s="1"/>
    </row>
    <row r="279" spans="1:62"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2"/>
      <c r="BH279" s="1"/>
      <c r="BI279" s="1"/>
      <c r="BJ279" s="1"/>
    </row>
  </sheetData>
  <mergeCells count="1139">
    <mergeCell ref="A27:Q27"/>
    <mergeCell ref="R26:BD26"/>
    <mergeCell ref="BE26:BJ26"/>
    <mergeCell ref="AU12:AV12"/>
    <mergeCell ref="AW12:AY12"/>
    <mergeCell ref="AZ13:BC13"/>
    <mergeCell ref="AU13:AY13"/>
    <mergeCell ref="A26:Q26"/>
    <mergeCell ref="R27:BD27"/>
    <mergeCell ref="M3:AY3"/>
    <mergeCell ref="M4:AY4"/>
    <mergeCell ref="A2:L5"/>
    <mergeCell ref="AZ2:BJ5"/>
    <mergeCell ref="M5:AY5"/>
    <mergeCell ref="M2:AY2"/>
    <mergeCell ref="A9:H9"/>
    <mergeCell ref="I9:AO9"/>
    <mergeCell ref="AP9:AY9"/>
    <mergeCell ref="AZ9:BJ9"/>
    <mergeCell ref="A7:BJ7"/>
    <mergeCell ref="A8:H8"/>
    <mergeCell ref="I8:AO8"/>
    <mergeCell ref="AP8:AY8"/>
    <mergeCell ref="AZ8:BJ8"/>
    <mergeCell ref="A17:Y17"/>
    <mergeCell ref="Z17:AT17"/>
    <mergeCell ref="AU17:BJ17"/>
    <mergeCell ref="A11:E11"/>
    <mergeCell ref="C13:E13"/>
    <mergeCell ref="A14:AT14"/>
    <mergeCell ref="A15:AT15"/>
    <mergeCell ref="AU14:BJ14"/>
    <mergeCell ref="AU15:BJ15"/>
    <mergeCell ref="A16:Y16"/>
    <mergeCell ref="Z16:AT16"/>
    <mergeCell ref="AU16:BJ16"/>
    <mergeCell ref="AZ12:BC12"/>
    <mergeCell ref="BD12:BJ12"/>
    <mergeCell ref="BE52:BJ52"/>
    <mergeCell ref="S75:W75"/>
    <mergeCell ref="X75:AD75"/>
    <mergeCell ref="BD13:BJ13"/>
    <mergeCell ref="A13:B13"/>
    <mergeCell ref="F11:AO11"/>
    <mergeCell ref="AP11:AT11"/>
    <mergeCell ref="A10:BJ10"/>
    <mergeCell ref="AZ11:BJ11"/>
    <mergeCell ref="A21:BJ21"/>
    <mergeCell ref="A20:BJ20"/>
    <mergeCell ref="BE27:BJ27"/>
    <mergeCell ref="A25:Q25"/>
    <mergeCell ref="R25:BD25"/>
    <mergeCell ref="BE25:BJ25"/>
    <mergeCell ref="A24:Q24"/>
    <mergeCell ref="R24:BD24"/>
    <mergeCell ref="BE24:BJ24"/>
    <mergeCell ref="P19:AV19"/>
    <mergeCell ref="A18:O18"/>
    <mergeCell ref="P18:AV18"/>
    <mergeCell ref="AW18:BJ18"/>
    <mergeCell ref="AW19:BJ19"/>
    <mergeCell ref="A19:O19"/>
    <mergeCell ref="A23:Q23"/>
    <mergeCell ref="R23:BD23"/>
    <mergeCell ref="A12:B12"/>
    <mergeCell ref="C12:E12"/>
    <mergeCell ref="F12:AO13"/>
    <mergeCell ref="AU11:AY11"/>
    <mergeCell ref="AP12:AT13"/>
    <mergeCell ref="BE23:BJ23"/>
    <mergeCell ref="BE71:BJ71"/>
    <mergeCell ref="BE108:BJ108"/>
    <mergeCell ref="BE94:BJ94"/>
    <mergeCell ref="BE36:BJ36"/>
    <mergeCell ref="A29:BJ29"/>
    <mergeCell ref="BE33:BJ33"/>
    <mergeCell ref="BE48:BJ48"/>
    <mergeCell ref="A60:J60"/>
    <mergeCell ref="K60:AI60"/>
    <mergeCell ref="AJ60:AM60"/>
    <mergeCell ref="AN60:AR60"/>
    <mergeCell ref="A100:B100"/>
    <mergeCell ref="A48:L48"/>
    <mergeCell ref="M48:AI48"/>
    <mergeCell ref="A53:BJ53"/>
    <mergeCell ref="AE71:AJ71"/>
    <mergeCell ref="A71:R71"/>
    <mergeCell ref="AL72:AW72"/>
    <mergeCell ref="AL73:AW73"/>
    <mergeCell ref="A72:R72"/>
    <mergeCell ref="S72:W72"/>
    <mergeCell ref="X72:AD72"/>
    <mergeCell ref="AE72:AJ72"/>
    <mergeCell ref="A50:L50"/>
    <mergeCell ref="BE59:BJ59"/>
    <mergeCell ref="AV35:BD35"/>
    <mergeCell ref="AV36:BD36"/>
    <mergeCell ref="A65:J65"/>
    <mergeCell ref="K65:AI65"/>
    <mergeCell ref="A75:R75"/>
    <mergeCell ref="BE51:BJ51"/>
    <mergeCell ref="BA71:BD71"/>
    <mergeCell ref="AX71:AZ71"/>
    <mergeCell ref="AL71:AW71"/>
    <mergeCell ref="S71:W71"/>
    <mergeCell ref="X71:AD71"/>
    <mergeCell ref="S73:W73"/>
    <mergeCell ref="X73:AD73"/>
    <mergeCell ref="AE73:AJ73"/>
    <mergeCell ref="AX73:AZ73"/>
    <mergeCell ref="BA73:BD73"/>
    <mergeCell ref="A74:R74"/>
    <mergeCell ref="S74:W74"/>
    <mergeCell ref="X74:AD74"/>
    <mergeCell ref="AE74:AJ74"/>
    <mergeCell ref="AL74:AW74"/>
    <mergeCell ref="AX74:AZ74"/>
    <mergeCell ref="BA74:BD74"/>
    <mergeCell ref="BA75:BD75"/>
    <mergeCell ref="AX72:AZ72"/>
    <mergeCell ref="BA72:BD72"/>
    <mergeCell ref="A73:R73"/>
    <mergeCell ref="AS62:AU62"/>
    <mergeCell ref="K63:AI63"/>
    <mergeCell ref="AJ63:AM63"/>
    <mergeCell ref="AN63:AR63"/>
    <mergeCell ref="AS63:AU63"/>
    <mergeCell ref="AV63:BD63"/>
    <mergeCell ref="BE63:BJ63"/>
    <mergeCell ref="A70:R70"/>
    <mergeCell ref="S70:W70"/>
    <mergeCell ref="A90:Y90"/>
    <mergeCell ref="Z90:AU90"/>
    <mergeCell ref="AV90:BJ90"/>
    <mergeCell ref="A82:BJ82"/>
    <mergeCell ref="A83:B83"/>
    <mergeCell ref="C83:BJ83"/>
    <mergeCell ref="C87:BJ87"/>
    <mergeCell ref="A92:N93"/>
    <mergeCell ref="O92:U93"/>
    <mergeCell ref="V92:AA93"/>
    <mergeCell ref="AB92:AG93"/>
    <mergeCell ref="AH92:AT93"/>
    <mergeCell ref="A79:N80"/>
    <mergeCell ref="AH79:AT80"/>
    <mergeCell ref="AU108:AV108"/>
    <mergeCell ref="AW108:AX108"/>
    <mergeCell ref="AY108:AZ108"/>
    <mergeCell ref="C96:BJ96"/>
    <mergeCell ref="C97:BJ97"/>
    <mergeCell ref="C98:BJ98"/>
    <mergeCell ref="BC80:BD80"/>
    <mergeCell ref="BA108:BB108"/>
    <mergeCell ref="BC108:BD108"/>
    <mergeCell ref="BA80:BB80"/>
    <mergeCell ref="AY80:AZ80"/>
    <mergeCell ref="AY79:BD79"/>
    <mergeCell ref="BA81:BB81"/>
    <mergeCell ref="AY81:AZ81"/>
    <mergeCell ref="BC81:BD81"/>
    <mergeCell ref="AU79:AX79"/>
    <mergeCell ref="AW80:AX80"/>
    <mergeCell ref="AU81:AV81"/>
    <mergeCell ref="A246:BJ246"/>
    <mergeCell ref="BE249:BJ250"/>
    <mergeCell ref="AY255:BA255"/>
    <mergeCell ref="AC251:AJ251"/>
    <mergeCell ref="AK251:AP251"/>
    <mergeCell ref="AQ251:AU251"/>
    <mergeCell ref="AC249:AJ250"/>
    <mergeCell ref="AK249:AP250"/>
    <mergeCell ref="A101:BJ101"/>
    <mergeCell ref="BE92:BJ93"/>
    <mergeCell ref="A109:BJ109"/>
    <mergeCell ref="A240:AU240"/>
    <mergeCell ref="A128:BJ128"/>
    <mergeCell ref="A122:BJ122"/>
    <mergeCell ref="A115:BJ115"/>
    <mergeCell ref="BE121:BJ121"/>
    <mergeCell ref="A103:Y103"/>
    <mergeCell ref="Z103:AU103"/>
    <mergeCell ref="A102:Y102"/>
    <mergeCell ref="Z102:AU102"/>
    <mergeCell ref="A95:BJ95"/>
    <mergeCell ref="A97:B97"/>
    <mergeCell ref="A99:B99"/>
    <mergeCell ref="C99:BJ99"/>
    <mergeCell ref="C100:BJ100"/>
    <mergeCell ref="A96:B96"/>
    <mergeCell ref="A98:B98"/>
    <mergeCell ref="A108:N108"/>
    <mergeCell ref="O108:U108"/>
    <mergeCell ref="V108:AA108"/>
    <mergeCell ref="AB108:AG108"/>
    <mergeCell ref="AH108:AT108"/>
    <mergeCell ref="AU80:AV80"/>
    <mergeCell ref="A88:BJ88"/>
    <mergeCell ref="A89:Y89"/>
    <mergeCell ref="Z89:AU89"/>
    <mergeCell ref="AV89:BJ89"/>
    <mergeCell ref="BE74:BJ74"/>
    <mergeCell ref="AE75:AJ75"/>
    <mergeCell ref="AL75:AW75"/>
    <mergeCell ref="BE73:BJ73"/>
    <mergeCell ref="BE75:BJ75"/>
    <mergeCell ref="BE72:BJ72"/>
    <mergeCell ref="A257:BJ257"/>
    <mergeCell ref="A252:BJ252"/>
    <mergeCell ref="BB256:BD256"/>
    <mergeCell ref="A259:BJ262"/>
    <mergeCell ref="A264:BJ269"/>
    <mergeCell ref="C110:BJ110"/>
    <mergeCell ref="AU94:AV94"/>
    <mergeCell ref="AW94:AX94"/>
    <mergeCell ref="AY94:AZ94"/>
    <mergeCell ref="BA94:BB94"/>
    <mergeCell ref="BC94:BD94"/>
    <mergeCell ref="AU106:AX106"/>
    <mergeCell ref="AY106:BD106"/>
    <mergeCell ref="AU107:AV107"/>
    <mergeCell ref="AW107:AX107"/>
    <mergeCell ref="AY107:AZ107"/>
    <mergeCell ref="BA107:BB107"/>
    <mergeCell ref="BC107:BD107"/>
    <mergeCell ref="AV102:BJ102"/>
    <mergeCell ref="AV103:BJ103"/>
    <mergeCell ref="A110:B110"/>
    <mergeCell ref="L276:T276"/>
    <mergeCell ref="U274:AV274"/>
    <mergeCell ref="L275:T275"/>
    <mergeCell ref="U275:AV275"/>
    <mergeCell ref="A277:I277"/>
    <mergeCell ref="A111:B111"/>
    <mergeCell ref="C111:BJ111"/>
    <mergeCell ref="A112:B112"/>
    <mergeCell ref="C112:BJ112"/>
    <mergeCell ref="A113:B113"/>
    <mergeCell ref="C113:BJ113"/>
    <mergeCell ref="A114:B114"/>
    <mergeCell ref="C114:BJ114"/>
    <mergeCell ref="A116:Y116"/>
    <mergeCell ref="Z116:AU116"/>
    <mergeCell ref="AV116:BJ116"/>
    <mergeCell ref="A117:Y117"/>
    <mergeCell ref="R254:U255"/>
    <mergeCell ref="V254:AB255"/>
    <mergeCell ref="V251:AB251"/>
    <mergeCell ref="V249:AB250"/>
    <mergeCell ref="I247:BJ247"/>
    <mergeCell ref="AV241:AY241"/>
    <mergeCell ref="AZ241:BC241"/>
    <mergeCell ref="AV240:AY240"/>
    <mergeCell ref="AZ240:BC240"/>
    <mergeCell ref="BB251:BD251"/>
    <mergeCell ref="BC133:BD133"/>
    <mergeCell ref="A132:N133"/>
    <mergeCell ref="O132:U133"/>
    <mergeCell ref="V132:AA133"/>
    <mergeCell ref="AB132:AG133"/>
    <mergeCell ref="BE35:BJ35"/>
    <mergeCell ref="BE49:BJ49"/>
    <mergeCell ref="BE39:BJ39"/>
    <mergeCell ref="AJ50:AR50"/>
    <mergeCell ref="A256:Q256"/>
    <mergeCell ref="A254:Q255"/>
    <mergeCell ref="AC254:AJ255"/>
    <mergeCell ref="AK254:AP255"/>
    <mergeCell ref="AQ254:AU255"/>
    <mergeCell ref="R256:U256"/>
    <mergeCell ref="V256:AB256"/>
    <mergeCell ref="AC256:AJ256"/>
    <mergeCell ref="AK256:AP256"/>
    <mergeCell ref="AQ256:AU256"/>
    <mergeCell ref="A251:Q251"/>
    <mergeCell ref="R251:U251"/>
    <mergeCell ref="A249:Q250"/>
    <mergeCell ref="R249:U250"/>
    <mergeCell ref="A247:H247"/>
    <mergeCell ref="AQ249:AU250"/>
    <mergeCell ref="AV256:AX256"/>
    <mergeCell ref="BE256:BJ256"/>
    <mergeCell ref="BE106:BJ107"/>
    <mergeCell ref="BE81:BJ81"/>
    <mergeCell ref="BE79:BJ80"/>
    <mergeCell ref="AV254:BD254"/>
    <mergeCell ref="AV255:AX255"/>
    <mergeCell ref="BB255:BD255"/>
    <mergeCell ref="BD240:BJ240"/>
    <mergeCell ref="BD241:BJ241"/>
    <mergeCell ref="AX75:AZ75"/>
    <mergeCell ref="AW81:AX81"/>
    <mergeCell ref="AV34:BD34"/>
    <mergeCell ref="AJ33:AM33"/>
    <mergeCell ref="M33:AI33"/>
    <mergeCell ref="M34:AI34"/>
    <mergeCell ref="AY256:BA256"/>
    <mergeCell ref="AV251:AX251"/>
    <mergeCell ref="AY251:BA251"/>
    <mergeCell ref="AV249:BD249"/>
    <mergeCell ref="AV250:AX250"/>
    <mergeCell ref="AY250:BA250"/>
    <mergeCell ref="BB250:BD250"/>
    <mergeCell ref="BE251:BJ251"/>
    <mergeCell ref="BE254:BJ255"/>
    <mergeCell ref="AV33:BD33"/>
    <mergeCell ref="AJ31:AQ31"/>
    <mergeCell ref="AV39:BD39"/>
    <mergeCell ref="A77:BJ77"/>
    <mergeCell ref="BE64:BJ64"/>
    <mergeCell ref="BE60:BJ60"/>
    <mergeCell ref="BE65:BJ65"/>
    <mergeCell ref="A67:BJ67"/>
    <mergeCell ref="BE61:BJ61"/>
    <mergeCell ref="BE58:BJ58"/>
    <mergeCell ref="A55:BJ55"/>
    <mergeCell ref="AJ57:AM57"/>
    <mergeCell ref="AN57:AR57"/>
    <mergeCell ref="AS56:AU57"/>
    <mergeCell ref="AV56:BD57"/>
    <mergeCell ref="AJ56:AR56"/>
    <mergeCell ref="BE56:BJ57"/>
    <mergeCell ref="K56:AI57"/>
    <mergeCell ref="BE34:BJ34"/>
    <mergeCell ref="AJ48:AR48"/>
    <mergeCell ref="AS48:BD48"/>
    <mergeCell ref="M50:AI50"/>
    <mergeCell ref="AS49:BD49"/>
    <mergeCell ref="A46:BJ46"/>
    <mergeCell ref="A49:L49"/>
    <mergeCell ref="M49:AI49"/>
    <mergeCell ref="AJ49:AR49"/>
    <mergeCell ref="AR31:AU32"/>
    <mergeCell ref="AV31:BD32"/>
    <mergeCell ref="BE31:BJ32"/>
    <mergeCell ref="J31:L32"/>
    <mergeCell ref="A31:I32"/>
    <mergeCell ref="AN36:AQ36"/>
    <mergeCell ref="AR36:AU36"/>
    <mergeCell ref="AN37:AQ37"/>
    <mergeCell ref="AR37:AU37"/>
    <mergeCell ref="AN38:AQ38"/>
    <mergeCell ref="AR38:AU38"/>
    <mergeCell ref="M36:AI36"/>
    <mergeCell ref="AJ36:AM36"/>
    <mergeCell ref="M37:AI37"/>
    <mergeCell ref="AJ37:AM37"/>
    <mergeCell ref="AV40:BD40"/>
    <mergeCell ref="BE40:BJ40"/>
    <mergeCell ref="AN33:AQ33"/>
    <mergeCell ref="AR33:AU33"/>
    <mergeCell ref="AN34:AQ34"/>
    <mergeCell ref="AR34:AU34"/>
    <mergeCell ref="AN35:AQ35"/>
    <mergeCell ref="AR35:AU35"/>
    <mergeCell ref="AV37:BD37"/>
    <mergeCell ref="AS50:BD50"/>
    <mergeCell ref="AT51:BD52"/>
    <mergeCell ref="AV62:BD62"/>
    <mergeCell ref="AS60:AU60"/>
    <mergeCell ref="AV60:BD60"/>
    <mergeCell ref="A61:J61"/>
    <mergeCell ref="K61:AI61"/>
    <mergeCell ref="AJ61:AM61"/>
    <mergeCell ref="AN61:AR61"/>
    <mergeCell ref="BE37:BJ37"/>
    <mergeCell ref="AV38:BD38"/>
    <mergeCell ref="BE38:BJ38"/>
    <mergeCell ref="AS61:AU61"/>
    <mergeCell ref="AV61:BD61"/>
    <mergeCell ref="A56:J57"/>
    <mergeCell ref="A58:J58"/>
    <mergeCell ref="K58:AI58"/>
    <mergeCell ref="AN58:AR58"/>
    <mergeCell ref="AV58:BD58"/>
    <mergeCell ref="AJ58:AM58"/>
    <mergeCell ref="A59:J59"/>
    <mergeCell ref="K59:AI59"/>
    <mergeCell ref="AJ59:AM59"/>
    <mergeCell ref="AN59:AR59"/>
    <mergeCell ref="AS59:AU59"/>
    <mergeCell ref="AV59:BD59"/>
    <mergeCell ref="BE62:BJ62"/>
    <mergeCell ref="A62:J62"/>
    <mergeCell ref="M38:AI38"/>
    <mergeCell ref="AJ38:AM38"/>
    <mergeCell ref="M39:AI39"/>
    <mergeCell ref="BE50:BJ50"/>
    <mergeCell ref="AJ32:AM32"/>
    <mergeCell ref="AN32:AQ32"/>
    <mergeCell ref="M31:AH32"/>
    <mergeCell ref="AS58:AU58"/>
    <mergeCell ref="A33:I33"/>
    <mergeCell ref="A34:I34"/>
    <mergeCell ref="J34:L34"/>
    <mergeCell ref="A35:I35"/>
    <mergeCell ref="J35:L35"/>
    <mergeCell ref="A36:I37"/>
    <mergeCell ref="A38:I38"/>
    <mergeCell ref="A39:I39"/>
    <mergeCell ref="A40:I40"/>
    <mergeCell ref="J36:L36"/>
    <mergeCell ref="J37:L37"/>
    <mergeCell ref="J38:L38"/>
    <mergeCell ref="J39:L39"/>
    <mergeCell ref="J40:L40"/>
    <mergeCell ref="A51:L51"/>
    <mergeCell ref="A52:L52"/>
    <mergeCell ref="M51:AS52"/>
    <mergeCell ref="AJ34:AM34"/>
    <mergeCell ref="M35:AI35"/>
    <mergeCell ref="AJ35:AM35"/>
    <mergeCell ref="AJ39:AM39"/>
    <mergeCell ref="M40:AI40"/>
    <mergeCell ref="AJ40:AM40"/>
    <mergeCell ref="J33:L33"/>
    <mergeCell ref="AN39:AQ39"/>
    <mergeCell ref="AR39:AU39"/>
    <mergeCell ref="AN40:AQ40"/>
    <mergeCell ref="AR40:AU40"/>
    <mergeCell ref="X70:AD70"/>
    <mergeCell ref="AE70:AJ70"/>
    <mergeCell ref="A69:AJ69"/>
    <mergeCell ref="AL70:AW70"/>
    <mergeCell ref="AX70:AZ70"/>
    <mergeCell ref="BA70:BD70"/>
    <mergeCell ref="AL69:BJ69"/>
    <mergeCell ref="AN65:AR65"/>
    <mergeCell ref="AS65:AU65"/>
    <mergeCell ref="AV65:BD65"/>
    <mergeCell ref="A64:J64"/>
    <mergeCell ref="K64:AI64"/>
    <mergeCell ref="AJ64:AM64"/>
    <mergeCell ref="AN64:AR64"/>
    <mergeCell ref="AS64:AU64"/>
    <mergeCell ref="AV64:BD64"/>
    <mergeCell ref="AJ65:AM65"/>
    <mergeCell ref="A63:J63"/>
    <mergeCell ref="BE70:BJ70"/>
    <mergeCell ref="K62:AI62"/>
    <mergeCell ref="AJ62:AM62"/>
    <mergeCell ref="AN62:AR62"/>
    <mergeCell ref="AXC105:AZL105"/>
    <mergeCell ref="AZM105:BBV105"/>
    <mergeCell ref="BBW105:BEF105"/>
    <mergeCell ref="BEG105:BGP105"/>
    <mergeCell ref="BGQ105:BIZ105"/>
    <mergeCell ref="BJA105:BLJ105"/>
    <mergeCell ref="BLK105:BNT105"/>
    <mergeCell ref="BNU105:BQD105"/>
    <mergeCell ref="BQE105:BSN105"/>
    <mergeCell ref="A105:BJ105"/>
    <mergeCell ref="BK105:DT105"/>
    <mergeCell ref="DU105:GD105"/>
    <mergeCell ref="GE105:IN105"/>
    <mergeCell ref="IO105:KX105"/>
    <mergeCell ref="KY105:NH105"/>
    <mergeCell ref="NI105:PR105"/>
    <mergeCell ref="PS105:SB105"/>
    <mergeCell ref="SC105:UL105"/>
    <mergeCell ref="UM105:WV105"/>
    <mergeCell ref="WW105:ZF105"/>
    <mergeCell ref="ZG105:ABP105"/>
    <mergeCell ref="ABQ105:ADZ105"/>
    <mergeCell ref="AEA105:AGJ105"/>
    <mergeCell ref="AGK105:AIT105"/>
    <mergeCell ref="AIU105:ALD105"/>
    <mergeCell ref="ALE105:ANN105"/>
    <mergeCell ref="ANO105:APX105"/>
    <mergeCell ref="APY105:ASH105"/>
    <mergeCell ref="ASI105:AUR105"/>
    <mergeCell ref="AUS105:AXB105"/>
    <mergeCell ref="COA105:CQJ105"/>
    <mergeCell ref="CQK105:CST105"/>
    <mergeCell ref="CSU105:CVD105"/>
    <mergeCell ref="CVE105:CXN105"/>
    <mergeCell ref="CXO105:CZX105"/>
    <mergeCell ref="CZY105:DCH105"/>
    <mergeCell ref="DCI105:DER105"/>
    <mergeCell ref="DES105:DHB105"/>
    <mergeCell ref="DHC105:DJL105"/>
    <mergeCell ref="BSO105:BUX105"/>
    <mergeCell ref="BUY105:BXH105"/>
    <mergeCell ref="BXI105:BZR105"/>
    <mergeCell ref="BZS105:CCB105"/>
    <mergeCell ref="CCC105:CEL105"/>
    <mergeCell ref="CEM105:CGV105"/>
    <mergeCell ref="CGW105:CJF105"/>
    <mergeCell ref="CJG105:CLP105"/>
    <mergeCell ref="CLQ105:CNZ105"/>
    <mergeCell ref="EEY105:EHH105"/>
    <mergeCell ref="EHI105:EJR105"/>
    <mergeCell ref="EJS105:EMB105"/>
    <mergeCell ref="EMC105:EOL105"/>
    <mergeCell ref="EOM105:EQV105"/>
    <mergeCell ref="EQW105:ETF105"/>
    <mergeCell ref="ETG105:EVP105"/>
    <mergeCell ref="EVQ105:EXZ105"/>
    <mergeCell ref="EYA105:FAJ105"/>
    <mergeCell ref="DJM105:DLV105"/>
    <mergeCell ref="DLW105:DOF105"/>
    <mergeCell ref="DOG105:DQP105"/>
    <mergeCell ref="DQQ105:DSZ105"/>
    <mergeCell ref="DTA105:DVJ105"/>
    <mergeCell ref="DVK105:DXT105"/>
    <mergeCell ref="DXU105:EAD105"/>
    <mergeCell ref="EAE105:ECN105"/>
    <mergeCell ref="ECO105:EEX105"/>
    <mergeCell ref="FVW105:FYF105"/>
    <mergeCell ref="FYG105:GAP105"/>
    <mergeCell ref="GAQ105:GCZ105"/>
    <mergeCell ref="GDA105:GFJ105"/>
    <mergeCell ref="GFK105:GHT105"/>
    <mergeCell ref="GHU105:GKD105"/>
    <mergeCell ref="GKE105:GMN105"/>
    <mergeCell ref="GMO105:GOX105"/>
    <mergeCell ref="GOY105:GRH105"/>
    <mergeCell ref="FAK105:FCT105"/>
    <mergeCell ref="FCU105:FFD105"/>
    <mergeCell ref="FFE105:FHN105"/>
    <mergeCell ref="FHO105:FJX105"/>
    <mergeCell ref="FJY105:FMH105"/>
    <mergeCell ref="FMI105:FOR105"/>
    <mergeCell ref="FOS105:FRB105"/>
    <mergeCell ref="FRC105:FTL105"/>
    <mergeCell ref="FTM105:FVV105"/>
    <mergeCell ref="HMU105:HPD105"/>
    <mergeCell ref="HPE105:HRN105"/>
    <mergeCell ref="HRO105:HTX105"/>
    <mergeCell ref="HTY105:HWH105"/>
    <mergeCell ref="HWI105:HYR105"/>
    <mergeCell ref="HYS105:IBB105"/>
    <mergeCell ref="IBC105:IDL105"/>
    <mergeCell ref="IDM105:IFV105"/>
    <mergeCell ref="IFW105:IIF105"/>
    <mergeCell ref="GRI105:GTR105"/>
    <mergeCell ref="GTS105:GWB105"/>
    <mergeCell ref="GWC105:GYL105"/>
    <mergeCell ref="GYM105:HAV105"/>
    <mergeCell ref="HAW105:HDF105"/>
    <mergeCell ref="HDG105:HFP105"/>
    <mergeCell ref="HFQ105:HHZ105"/>
    <mergeCell ref="HIA105:HKJ105"/>
    <mergeCell ref="HKK105:HMT105"/>
    <mergeCell ref="JDS105:JGB105"/>
    <mergeCell ref="JGC105:JIL105"/>
    <mergeCell ref="JIM105:JKV105"/>
    <mergeCell ref="JKW105:JNF105"/>
    <mergeCell ref="JNG105:JPP105"/>
    <mergeCell ref="JPQ105:JRZ105"/>
    <mergeCell ref="JSA105:JUJ105"/>
    <mergeCell ref="JUK105:JWT105"/>
    <mergeCell ref="JWU105:JZD105"/>
    <mergeCell ref="IIG105:IKP105"/>
    <mergeCell ref="IKQ105:IMZ105"/>
    <mergeCell ref="INA105:IPJ105"/>
    <mergeCell ref="IPK105:IRT105"/>
    <mergeCell ref="IRU105:IUD105"/>
    <mergeCell ref="IUE105:IWN105"/>
    <mergeCell ref="IWO105:IYX105"/>
    <mergeCell ref="IYY105:JBH105"/>
    <mergeCell ref="JBI105:JDR105"/>
    <mergeCell ref="KUQ105:KWZ105"/>
    <mergeCell ref="KXA105:KZJ105"/>
    <mergeCell ref="KZK105:LBT105"/>
    <mergeCell ref="LBU105:LED105"/>
    <mergeCell ref="LEE105:LGN105"/>
    <mergeCell ref="LGO105:LIX105"/>
    <mergeCell ref="LIY105:LLH105"/>
    <mergeCell ref="LLI105:LNR105"/>
    <mergeCell ref="LNS105:LQB105"/>
    <mergeCell ref="JZE105:KBN105"/>
    <mergeCell ref="KBO105:KDX105"/>
    <mergeCell ref="KDY105:KGH105"/>
    <mergeCell ref="KGI105:KIR105"/>
    <mergeCell ref="KIS105:KLB105"/>
    <mergeCell ref="KLC105:KNL105"/>
    <mergeCell ref="KNM105:KPV105"/>
    <mergeCell ref="KPW105:KSF105"/>
    <mergeCell ref="KSG105:KUP105"/>
    <mergeCell ref="MLO105:MNX105"/>
    <mergeCell ref="MNY105:MQH105"/>
    <mergeCell ref="MQI105:MSR105"/>
    <mergeCell ref="MSS105:MVB105"/>
    <mergeCell ref="MVC105:MXL105"/>
    <mergeCell ref="MXM105:MZV105"/>
    <mergeCell ref="MZW105:NCF105"/>
    <mergeCell ref="NCG105:NEP105"/>
    <mergeCell ref="NEQ105:NGZ105"/>
    <mergeCell ref="LQC105:LSL105"/>
    <mergeCell ref="LSM105:LUV105"/>
    <mergeCell ref="LUW105:LXF105"/>
    <mergeCell ref="LXG105:LZP105"/>
    <mergeCell ref="LZQ105:MBZ105"/>
    <mergeCell ref="MCA105:MEJ105"/>
    <mergeCell ref="MEK105:MGT105"/>
    <mergeCell ref="MGU105:MJD105"/>
    <mergeCell ref="MJE105:MLN105"/>
    <mergeCell ref="OCM105:OEV105"/>
    <mergeCell ref="OEW105:OHF105"/>
    <mergeCell ref="OHG105:OJP105"/>
    <mergeCell ref="OJQ105:OLZ105"/>
    <mergeCell ref="OMA105:OOJ105"/>
    <mergeCell ref="OOK105:OQT105"/>
    <mergeCell ref="OQU105:OTD105"/>
    <mergeCell ref="OTE105:OVN105"/>
    <mergeCell ref="OVO105:OXX105"/>
    <mergeCell ref="NHA105:NJJ105"/>
    <mergeCell ref="NJK105:NLT105"/>
    <mergeCell ref="NLU105:NOD105"/>
    <mergeCell ref="NOE105:NQN105"/>
    <mergeCell ref="NQO105:NSX105"/>
    <mergeCell ref="NSY105:NVH105"/>
    <mergeCell ref="NVI105:NXR105"/>
    <mergeCell ref="NXS105:OAB105"/>
    <mergeCell ref="OAC105:OCL105"/>
    <mergeCell ref="PTK105:PVT105"/>
    <mergeCell ref="PVU105:PYD105"/>
    <mergeCell ref="PYE105:QAN105"/>
    <mergeCell ref="QAO105:QCX105"/>
    <mergeCell ref="QCY105:QFH105"/>
    <mergeCell ref="QFI105:QHR105"/>
    <mergeCell ref="QHS105:QKB105"/>
    <mergeCell ref="QKC105:QML105"/>
    <mergeCell ref="QMM105:QOV105"/>
    <mergeCell ref="OXY105:PAH105"/>
    <mergeCell ref="PAI105:PCR105"/>
    <mergeCell ref="PCS105:PFB105"/>
    <mergeCell ref="PFC105:PHL105"/>
    <mergeCell ref="PHM105:PJV105"/>
    <mergeCell ref="PJW105:PMF105"/>
    <mergeCell ref="PMG105:POP105"/>
    <mergeCell ref="POQ105:PQZ105"/>
    <mergeCell ref="PRA105:PTJ105"/>
    <mergeCell ref="RKI105:RMR105"/>
    <mergeCell ref="RMS105:RPB105"/>
    <mergeCell ref="RPC105:RRL105"/>
    <mergeCell ref="RRM105:RTV105"/>
    <mergeCell ref="RTW105:RWF105"/>
    <mergeCell ref="RWG105:RYP105"/>
    <mergeCell ref="RYQ105:SAZ105"/>
    <mergeCell ref="SBA105:SDJ105"/>
    <mergeCell ref="SDK105:SFT105"/>
    <mergeCell ref="QOW105:QRF105"/>
    <mergeCell ref="QRG105:QTP105"/>
    <mergeCell ref="QTQ105:QVZ105"/>
    <mergeCell ref="QWA105:QYJ105"/>
    <mergeCell ref="QYK105:RAT105"/>
    <mergeCell ref="RAU105:RDD105"/>
    <mergeCell ref="RDE105:RFN105"/>
    <mergeCell ref="RFO105:RHX105"/>
    <mergeCell ref="RHY105:RKH105"/>
    <mergeCell ref="TBG105:TDP105"/>
    <mergeCell ref="TDQ105:TFZ105"/>
    <mergeCell ref="TGA105:TIJ105"/>
    <mergeCell ref="TIK105:TKT105"/>
    <mergeCell ref="TKU105:TND105"/>
    <mergeCell ref="TNE105:TPN105"/>
    <mergeCell ref="TPO105:TRX105"/>
    <mergeCell ref="TRY105:TUH105"/>
    <mergeCell ref="TUI105:TWR105"/>
    <mergeCell ref="SFU105:SID105"/>
    <mergeCell ref="SIE105:SKN105"/>
    <mergeCell ref="SKO105:SMX105"/>
    <mergeCell ref="SMY105:SPH105"/>
    <mergeCell ref="SPI105:SRR105"/>
    <mergeCell ref="SRS105:SUB105"/>
    <mergeCell ref="SUC105:SWL105"/>
    <mergeCell ref="SWM105:SYV105"/>
    <mergeCell ref="SYW105:TBF105"/>
    <mergeCell ref="USE105:UUN105"/>
    <mergeCell ref="UUO105:UWX105"/>
    <mergeCell ref="UWY105:UZH105"/>
    <mergeCell ref="UZI105:VBR105"/>
    <mergeCell ref="VBS105:VEB105"/>
    <mergeCell ref="VEC105:VGL105"/>
    <mergeCell ref="VGM105:VIV105"/>
    <mergeCell ref="VIW105:VLF105"/>
    <mergeCell ref="VLG105:VNP105"/>
    <mergeCell ref="TWS105:TZB105"/>
    <mergeCell ref="TZC105:UBL105"/>
    <mergeCell ref="UBM105:UDV105"/>
    <mergeCell ref="UDW105:UGF105"/>
    <mergeCell ref="UGG105:UIP105"/>
    <mergeCell ref="UIQ105:UKZ105"/>
    <mergeCell ref="ULA105:UNJ105"/>
    <mergeCell ref="UNK105:UPT105"/>
    <mergeCell ref="UPU105:USD105"/>
    <mergeCell ref="XEO105:XFD105"/>
    <mergeCell ref="WJC105:WLL105"/>
    <mergeCell ref="WLM105:WNV105"/>
    <mergeCell ref="WNW105:WQF105"/>
    <mergeCell ref="WQG105:WSP105"/>
    <mergeCell ref="WSQ105:WUZ105"/>
    <mergeCell ref="WVA105:WXJ105"/>
    <mergeCell ref="WXK105:WZT105"/>
    <mergeCell ref="WZU105:XCD105"/>
    <mergeCell ref="XCE105:XEN105"/>
    <mergeCell ref="VNQ105:VPZ105"/>
    <mergeCell ref="VQA105:VSJ105"/>
    <mergeCell ref="VSK105:VUT105"/>
    <mergeCell ref="VUU105:VXD105"/>
    <mergeCell ref="VXE105:VZN105"/>
    <mergeCell ref="VZO105:WBX105"/>
    <mergeCell ref="WBY105:WEH105"/>
    <mergeCell ref="WEI105:WGR105"/>
    <mergeCell ref="WGS105:WJB105"/>
    <mergeCell ref="AH106:AT107"/>
    <mergeCell ref="AU121:AV121"/>
    <mergeCell ref="AW121:AX121"/>
    <mergeCell ref="AY121:AZ121"/>
    <mergeCell ref="BA121:BB121"/>
    <mergeCell ref="BC121:BD121"/>
    <mergeCell ref="A123:B123"/>
    <mergeCell ref="C123:BJ123"/>
    <mergeCell ref="A121:N121"/>
    <mergeCell ref="O121:U121"/>
    <mergeCell ref="V121:AA121"/>
    <mergeCell ref="AB121:AG121"/>
    <mergeCell ref="AH121:AT121"/>
    <mergeCell ref="Z117:AU117"/>
    <mergeCell ref="AV117:BJ117"/>
    <mergeCell ref="AU119:AX119"/>
    <mergeCell ref="AY119:BD119"/>
    <mergeCell ref="AU120:AV120"/>
    <mergeCell ref="AW120:AX120"/>
    <mergeCell ref="AY120:AZ120"/>
    <mergeCell ref="BA120:BB120"/>
    <mergeCell ref="BC120:BD120"/>
    <mergeCell ref="BE119:BJ120"/>
    <mergeCell ref="O119:U120"/>
    <mergeCell ref="V119:AA120"/>
    <mergeCell ref="AB119:AG120"/>
    <mergeCell ref="AH119:AT120"/>
    <mergeCell ref="A119:N120"/>
    <mergeCell ref="AH132:AT133"/>
    <mergeCell ref="A124:B124"/>
    <mergeCell ref="C124:BJ124"/>
    <mergeCell ref="A125:B125"/>
    <mergeCell ref="C125:BJ125"/>
    <mergeCell ref="A126:B126"/>
    <mergeCell ref="C126:BJ126"/>
    <mergeCell ref="A127:B127"/>
    <mergeCell ref="C127:BJ127"/>
    <mergeCell ref="A129:Y129"/>
    <mergeCell ref="Z129:AU129"/>
    <mergeCell ref="AV129:BJ129"/>
    <mergeCell ref="A130:Y130"/>
    <mergeCell ref="Z130:AU130"/>
    <mergeCell ref="AV130:BJ130"/>
    <mergeCell ref="AU132:AX132"/>
    <mergeCell ref="AY132:BD132"/>
    <mergeCell ref="BE132:BJ133"/>
    <mergeCell ref="AU133:AV133"/>
    <mergeCell ref="AW133:AX133"/>
    <mergeCell ref="AY133:AZ133"/>
    <mergeCell ref="BA133:BB133"/>
    <mergeCell ref="BE134:BJ134"/>
    <mergeCell ref="A135:BJ135"/>
    <mergeCell ref="A136:B136"/>
    <mergeCell ref="C136:BJ136"/>
    <mergeCell ref="A137:B137"/>
    <mergeCell ref="C137:BJ137"/>
    <mergeCell ref="A138:B138"/>
    <mergeCell ref="C138:BJ138"/>
    <mergeCell ref="A139:B139"/>
    <mergeCell ref="C139:BJ139"/>
    <mergeCell ref="A134:N134"/>
    <mergeCell ref="O134:U134"/>
    <mergeCell ref="V134:AA134"/>
    <mergeCell ref="AB134:AG134"/>
    <mergeCell ref="AH134:AT134"/>
    <mergeCell ref="AU134:AV134"/>
    <mergeCell ref="AW134:AX134"/>
    <mergeCell ref="AY134:AZ134"/>
    <mergeCell ref="BA134:BB134"/>
    <mergeCell ref="BC134:BD134"/>
    <mergeCell ref="AU145:AX145"/>
    <mergeCell ref="AY145:BD145"/>
    <mergeCell ref="BE145:BJ146"/>
    <mergeCell ref="AU146:AV146"/>
    <mergeCell ref="AW146:AX146"/>
    <mergeCell ref="AY146:AZ146"/>
    <mergeCell ref="BA146:BB146"/>
    <mergeCell ref="BC146:BD146"/>
    <mergeCell ref="A145:N146"/>
    <mergeCell ref="O145:U146"/>
    <mergeCell ref="V145:AA146"/>
    <mergeCell ref="AB145:AG146"/>
    <mergeCell ref="AH145:AT146"/>
    <mergeCell ref="A140:B140"/>
    <mergeCell ref="C140:BJ140"/>
    <mergeCell ref="A141:BJ141"/>
    <mergeCell ref="A142:Y142"/>
    <mergeCell ref="Z142:AU142"/>
    <mergeCell ref="AV142:BJ142"/>
    <mergeCell ref="A143:Y143"/>
    <mergeCell ref="Z143:AU143"/>
    <mergeCell ref="AV143:BJ143"/>
    <mergeCell ref="BE147:BJ147"/>
    <mergeCell ref="A148:BJ148"/>
    <mergeCell ref="A149:B149"/>
    <mergeCell ref="C149:BJ149"/>
    <mergeCell ref="A150:B150"/>
    <mergeCell ref="C150:BJ150"/>
    <mergeCell ref="A151:B151"/>
    <mergeCell ref="C151:BJ151"/>
    <mergeCell ref="A152:B152"/>
    <mergeCell ref="C152:BJ152"/>
    <mergeCell ref="A147:N147"/>
    <mergeCell ref="O147:U147"/>
    <mergeCell ref="V147:AA147"/>
    <mergeCell ref="AB147:AG147"/>
    <mergeCell ref="AH147:AT147"/>
    <mergeCell ref="AU147:AV147"/>
    <mergeCell ref="AW147:AX147"/>
    <mergeCell ref="AY147:AZ147"/>
    <mergeCell ref="BA147:BB147"/>
    <mergeCell ref="BC147:BD147"/>
    <mergeCell ref="AU159:AX159"/>
    <mergeCell ref="AY159:BD159"/>
    <mergeCell ref="BE159:BJ160"/>
    <mergeCell ref="AU160:AV160"/>
    <mergeCell ref="AW160:AX160"/>
    <mergeCell ref="AY160:AZ160"/>
    <mergeCell ref="BA160:BB160"/>
    <mergeCell ref="BC160:BD160"/>
    <mergeCell ref="A159:N160"/>
    <mergeCell ref="O159:U160"/>
    <mergeCell ref="V159:AA160"/>
    <mergeCell ref="AB159:AG160"/>
    <mergeCell ref="AH159:AT160"/>
    <mergeCell ref="A153:B153"/>
    <mergeCell ref="C153:BJ153"/>
    <mergeCell ref="A154:BJ154"/>
    <mergeCell ref="A155:Y155"/>
    <mergeCell ref="Z155:AU155"/>
    <mergeCell ref="AV155:BJ155"/>
    <mergeCell ref="A156:Y156"/>
    <mergeCell ref="Z156:AU156"/>
    <mergeCell ref="AV156:BJ156"/>
    <mergeCell ref="BE161:BJ161"/>
    <mergeCell ref="A162:BJ162"/>
    <mergeCell ref="A163:B163"/>
    <mergeCell ref="C163:BJ163"/>
    <mergeCell ref="A164:B164"/>
    <mergeCell ref="C164:BJ164"/>
    <mergeCell ref="A165:B165"/>
    <mergeCell ref="C165:BJ165"/>
    <mergeCell ref="A166:B166"/>
    <mergeCell ref="C166:BJ166"/>
    <mergeCell ref="A161:N161"/>
    <mergeCell ref="O161:U161"/>
    <mergeCell ref="V161:AA161"/>
    <mergeCell ref="AB161:AG161"/>
    <mergeCell ref="AH161:AT161"/>
    <mergeCell ref="AU161:AV161"/>
    <mergeCell ref="AW161:AX161"/>
    <mergeCell ref="AY161:AZ161"/>
    <mergeCell ref="BA161:BB161"/>
    <mergeCell ref="BC161:BD161"/>
    <mergeCell ref="AU172:AX172"/>
    <mergeCell ref="AY172:BD172"/>
    <mergeCell ref="BE172:BJ173"/>
    <mergeCell ref="AU173:AV173"/>
    <mergeCell ref="AW173:AX173"/>
    <mergeCell ref="AY173:AZ173"/>
    <mergeCell ref="BA173:BB173"/>
    <mergeCell ref="BC173:BD173"/>
    <mergeCell ref="A172:N173"/>
    <mergeCell ref="O172:U173"/>
    <mergeCell ref="V172:AA173"/>
    <mergeCell ref="AB172:AG173"/>
    <mergeCell ref="AH172:AT173"/>
    <mergeCell ref="A167:B167"/>
    <mergeCell ref="C167:BJ167"/>
    <mergeCell ref="A168:BJ168"/>
    <mergeCell ref="A169:Y169"/>
    <mergeCell ref="Z169:AU169"/>
    <mergeCell ref="AV169:BJ169"/>
    <mergeCell ref="A170:Y170"/>
    <mergeCell ref="Z170:AU170"/>
    <mergeCell ref="AV170:BJ170"/>
    <mergeCell ref="BE174:BJ174"/>
    <mergeCell ref="A175:BJ175"/>
    <mergeCell ref="A176:B176"/>
    <mergeCell ref="C176:BJ176"/>
    <mergeCell ref="A177:B177"/>
    <mergeCell ref="C177:BJ177"/>
    <mergeCell ref="A178:B178"/>
    <mergeCell ref="C178:BJ178"/>
    <mergeCell ref="A179:B179"/>
    <mergeCell ref="C179:BJ179"/>
    <mergeCell ref="A174:N174"/>
    <mergeCell ref="O174:U174"/>
    <mergeCell ref="V174:AA174"/>
    <mergeCell ref="AB174:AG174"/>
    <mergeCell ref="AH174:AT174"/>
    <mergeCell ref="AU174:AV174"/>
    <mergeCell ref="AW174:AX174"/>
    <mergeCell ref="AY174:AZ174"/>
    <mergeCell ref="BA174:BB174"/>
    <mergeCell ref="BC174:BD174"/>
    <mergeCell ref="AU185:AX185"/>
    <mergeCell ref="AY185:BD185"/>
    <mergeCell ref="BE185:BJ186"/>
    <mergeCell ref="AU186:AV186"/>
    <mergeCell ref="AW186:AX186"/>
    <mergeCell ref="AY186:AZ186"/>
    <mergeCell ref="BA186:BB186"/>
    <mergeCell ref="BC186:BD186"/>
    <mergeCell ref="A185:N186"/>
    <mergeCell ref="O185:U186"/>
    <mergeCell ref="V185:AA186"/>
    <mergeCell ref="AB185:AG186"/>
    <mergeCell ref="AH185:AT186"/>
    <mergeCell ref="A180:B180"/>
    <mergeCell ref="C180:BJ180"/>
    <mergeCell ref="A181:BJ181"/>
    <mergeCell ref="A182:Y182"/>
    <mergeCell ref="Z182:AU182"/>
    <mergeCell ref="AV182:BJ182"/>
    <mergeCell ref="A183:Y183"/>
    <mergeCell ref="Z183:AU183"/>
    <mergeCell ref="AV183:BJ183"/>
    <mergeCell ref="A193:B193"/>
    <mergeCell ref="C193:BJ193"/>
    <mergeCell ref="A194:BJ194"/>
    <mergeCell ref="A195:Y195"/>
    <mergeCell ref="Z195:AU195"/>
    <mergeCell ref="AV195:BJ195"/>
    <mergeCell ref="A196:Y196"/>
    <mergeCell ref="Z196:AU196"/>
    <mergeCell ref="AV196:BJ196"/>
    <mergeCell ref="BE187:BJ187"/>
    <mergeCell ref="A188:BJ188"/>
    <mergeCell ref="A189:B189"/>
    <mergeCell ref="C189:BJ189"/>
    <mergeCell ref="A190:B190"/>
    <mergeCell ref="C190:BJ190"/>
    <mergeCell ref="A191:B191"/>
    <mergeCell ref="C191:BJ191"/>
    <mergeCell ref="A192:B192"/>
    <mergeCell ref="C192:BJ192"/>
    <mergeCell ref="A187:N187"/>
    <mergeCell ref="O187:U187"/>
    <mergeCell ref="V187:AA187"/>
    <mergeCell ref="AB187:AG187"/>
    <mergeCell ref="AH187:AT187"/>
    <mergeCell ref="AU187:AV187"/>
    <mergeCell ref="AW187:AX187"/>
    <mergeCell ref="AY187:AZ187"/>
    <mergeCell ref="BA187:BB187"/>
    <mergeCell ref="BC187:BD187"/>
    <mergeCell ref="BE200:BJ200"/>
    <mergeCell ref="A201:BJ201"/>
    <mergeCell ref="A202:B202"/>
    <mergeCell ref="C202:BJ202"/>
    <mergeCell ref="A203:B203"/>
    <mergeCell ref="C203:BJ203"/>
    <mergeCell ref="A204:B204"/>
    <mergeCell ref="C204:BJ204"/>
    <mergeCell ref="A205:B205"/>
    <mergeCell ref="C205:BJ205"/>
    <mergeCell ref="AU200:AV200"/>
    <mergeCell ref="AW200:AX200"/>
    <mergeCell ref="AY200:AZ200"/>
    <mergeCell ref="BA200:BB200"/>
    <mergeCell ref="BC200:BD200"/>
    <mergeCell ref="AU198:AX198"/>
    <mergeCell ref="AY198:BD198"/>
    <mergeCell ref="BE198:BJ199"/>
    <mergeCell ref="AU199:AV199"/>
    <mergeCell ref="AW199:AX199"/>
    <mergeCell ref="AY199:AZ199"/>
    <mergeCell ref="BA199:BB199"/>
    <mergeCell ref="BC199:BD199"/>
    <mergeCell ref="AU211:AX211"/>
    <mergeCell ref="AY211:BD211"/>
    <mergeCell ref="BE211:BJ212"/>
    <mergeCell ref="AU212:AV212"/>
    <mergeCell ref="AW212:AX212"/>
    <mergeCell ref="AY212:AZ212"/>
    <mergeCell ref="BA212:BB212"/>
    <mergeCell ref="BC212:BD212"/>
    <mergeCell ref="A211:N212"/>
    <mergeCell ref="O211:U212"/>
    <mergeCell ref="V211:AA212"/>
    <mergeCell ref="AB211:AG212"/>
    <mergeCell ref="AH211:AT212"/>
    <mergeCell ref="A206:B206"/>
    <mergeCell ref="C206:BJ206"/>
    <mergeCell ref="A207:BJ207"/>
    <mergeCell ref="A208:Y208"/>
    <mergeCell ref="Z208:AU208"/>
    <mergeCell ref="AV208:BJ208"/>
    <mergeCell ref="A209:Y209"/>
    <mergeCell ref="Z209:AU209"/>
    <mergeCell ref="AV209:BJ209"/>
    <mergeCell ref="Z222:AU222"/>
    <mergeCell ref="AV222:BJ222"/>
    <mergeCell ref="BE213:BJ213"/>
    <mergeCell ref="A214:BJ214"/>
    <mergeCell ref="A215:B215"/>
    <mergeCell ref="C215:BJ215"/>
    <mergeCell ref="A216:B216"/>
    <mergeCell ref="C216:BJ216"/>
    <mergeCell ref="A217:B217"/>
    <mergeCell ref="C217:BJ217"/>
    <mergeCell ref="A218:B218"/>
    <mergeCell ref="C218:BJ218"/>
    <mergeCell ref="A213:N213"/>
    <mergeCell ref="O213:U213"/>
    <mergeCell ref="V213:AA213"/>
    <mergeCell ref="AB213:AG213"/>
    <mergeCell ref="AH213:AT213"/>
    <mergeCell ref="AU213:AV213"/>
    <mergeCell ref="AW213:AX213"/>
    <mergeCell ref="AY213:AZ213"/>
    <mergeCell ref="BA213:BB213"/>
    <mergeCell ref="BC213:BD213"/>
    <mergeCell ref="A235:Y235"/>
    <mergeCell ref="Z235:AU235"/>
    <mergeCell ref="AV235:BJ235"/>
    <mergeCell ref="BE226:BJ226"/>
    <mergeCell ref="A227:BJ227"/>
    <mergeCell ref="A228:B228"/>
    <mergeCell ref="C228:BJ228"/>
    <mergeCell ref="A229:B229"/>
    <mergeCell ref="C229:BJ229"/>
    <mergeCell ref="A230:B230"/>
    <mergeCell ref="C230:BJ230"/>
    <mergeCell ref="A231:B231"/>
    <mergeCell ref="C231:BJ231"/>
    <mergeCell ref="A226:N226"/>
    <mergeCell ref="O226:U226"/>
    <mergeCell ref="V226:AA226"/>
    <mergeCell ref="AB226:AG226"/>
    <mergeCell ref="AH226:AT226"/>
    <mergeCell ref="AU226:AV226"/>
    <mergeCell ref="AW226:AX226"/>
    <mergeCell ref="AY226:AZ226"/>
    <mergeCell ref="BA226:BB226"/>
    <mergeCell ref="BC226:BD226"/>
    <mergeCell ref="AU224:AX224"/>
    <mergeCell ref="AY224:BD224"/>
    <mergeCell ref="BE224:BJ225"/>
    <mergeCell ref="AH81:AT81"/>
    <mergeCell ref="AB79:AG80"/>
    <mergeCell ref="AB81:AG81"/>
    <mergeCell ref="V79:AA80"/>
    <mergeCell ref="V81:AA81"/>
    <mergeCell ref="O79:U80"/>
    <mergeCell ref="O81:U81"/>
    <mergeCell ref="A81:N81"/>
    <mergeCell ref="A84:B84"/>
    <mergeCell ref="C84:BJ84"/>
    <mergeCell ref="A85:B85"/>
    <mergeCell ref="C85:BJ85"/>
    <mergeCell ref="A86:B86"/>
    <mergeCell ref="C86:BJ86"/>
    <mergeCell ref="A87:B87"/>
    <mergeCell ref="AU92:AX92"/>
    <mergeCell ref="AY92:BD92"/>
    <mergeCell ref="A224:N225"/>
    <mergeCell ref="O224:U225"/>
    <mergeCell ref="V224:AA225"/>
    <mergeCell ref="AB224:AG225"/>
    <mergeCell ref="AH224:AT225"/>
    <mergeCell ref="A219:B219"/>
    <mergeCell ref="C219:BJ219"/>
    <mergeCell ref="A220:BJ220"/>
    <mergeCell ref="A221:Y221"/>
    <mergeCell ref="Z221:AU221"/>
    <mergeCell ref="AV221:BJ221"/>
    <mergeCell ref="A222:Y222"/>
    <mergeCell ref="BD243:BJ243"/>
    <mergeCell ref="A241:B241"/>
    <mergeCell ref="C241:AU241"/>
    <mergeCell ref="A242:B242"/>
    <mergeCell ref="AU93:AV93"/>
    <mergeCell ref="AW93:AX93"/>
    <mergeCell ref="AY93:AZ93"/>
    <mergeCell ref="BA93:BB93"/>
    <mergeCell ref="BC93:BD93"/>
    <mergeCell ref="V198:AA199"/>
    <mergeCell ref="AB198:AG199"/>
    <mergeCell ref="AH198:AT199"/>
    <mergeCell ref="A200:N200"/>
    <mergeCell ref="O200:U200"/>
    <mergeCell ref="V200:AA200"/>
    <mergeCell ref="AB200:AG200"/>
    <mergeCell ref="AH200:AT200"/>
    <mergeCell ref="A232:B232"/>
    <mergeCell ref="C232:BJ232"/>
    <mergeCell ref="A233:BJ233"/>
    <mergeCell ref="A234:Y234"/>
    <mergeCell ref="Z234:AU234"/>
    <mergeCell ref="AV234:BJ234"/>
    <mergeCell ref="A94:N94"/>
    <mergeCell ref="O94:U94"/>
    <mergeCell ref="V94:AA94"/>
    <mergeCell ref="AB94:AG94"/>
    <mergeCell ref="AH94:AT94"/>
    <mergeCell ref="A106:N107"/>
    <mergeCell ref="O106:U107"/>
    <mergeCell ref="V106:AA107"/>
    <mergeCell ref="AB106:AG107"/>
    <mergeCell ref="A243:B243"/>
    <mergeCell ref="C242:AU242"/>
    <mergeCell ref="C243:AU243"/>
    <mergeCell ref="A198:N199"/>
    <mergeCell ref="O198:U199"/>
    <mergeCell ref="AU225:AV225"/>
    <mergeCell ref="AW225:AX225"/>
    <mergeCell ref="AY225:AZ225"/>
    <mergeCell ref="BA225:BB225"/>
    <mergeCell ref="BC225:BD225"/>
    <mergeCell ref="AY272:BC275"/>
    <mergeCell ref="AY276:BC276"/>
    <mergeCell ref="BE43:BJ43"/>
    <mergeCell ref="AZ43:BD43"/>
    <mergeCell ref="AZ44:BD44"/>
    <mergeCell ref="BE42:BJ42"/>
    <mergeCell ref="BE44:BJ44"/>
    <mergeCell ref="A43:W44"/>
    <mergeCell ref="X43:Z43"/>
    <mergeCell ref="X44:Z44"/>
    <mergeCell ref="A42:AY42"/>
    <mergeCell ref="AZ42:BD42"/>
    <mergeCell ref="AA43:AY43"/>
    <mergeCell ref="AA44:AY44"/>
    <mergeCell ref="F271:L271"/>
    <mergeCell ref="U273:AV273"/>
    <mergeCell ref="A271:E271"/>
    <mergeCell ref="AV242:AY242"/>
    <mergeCell ref="AV243:AY243"/>
    <mergeCell ref="AZ242:BC242"/>
    <mergeCell ref="AZ243:BC243"/>
    <mergeCell ref="BD242:BJ242"/>
  </mergeCells>
  <conditionalFormatting sqref="A49:A50">
    <cfRule type="expression" dxfId="26" priority="23">
      <formula>#REF!="Técnico (1 a 2 años)"</formula>
    </cfRule>
    <cfRule type="expression" dxfId="25" priority="24">
      <formula>#REF!="Técnico (3 a 4 años)"</formula>
    </cfRule>
    <cfRule type="expression" dxfId="24" priority="25">
      <formula>#REF!="Egresado"</formula>
    </cfRule>
    <cfRule type="expression" dxfId="23" priority="26">
      <formula>#REF!="Bachiller"</formula>
    </cfRule>
    <cfRule type="expression" dxfId="22" priority="27">
      <formula>#REF!="Secundaria Completa"</formula>
    </cfRule>
  </conditionalFormatting>
  <conditionalFormatting sqref="A48:L48">
    <cfRule type="expression" dxfId="21" priority="18">
      <formula>#REF!="Técnico (1 a 2 años)"</formula>
    </cfRule>
    <cfRule type="expression" dxfId="20" priority="19">
      <formula>#REF!="Técnico (3 a 4 años)"</formula>
    </cfRule>
    <cfRule type="expression" dxfId="19" priority="20">
      <formula>#REF!="Egresado"</formula>
    </cfRule>
    <cfRule type="expression" dxfId="18" priority="21">
      <formula>#REF!="Bachiller"</formula>
    </cfRule>
    <cfRule type="expression" dxfId="17" priority="22">
      <formula>#REF!="Secundaria Completa"</formula>
    </cfRule>
  </conditionalFormatting>
  <conditionalFormatting sqref="A51:L51">
    <cfRule type="expression" dxfId="16" priority="5">
      <formula>#REF!="Técnico (1 a 2 años)"</formula>
    </cfRule>
    <cfRule type="expression" dxfId="15" priority="6">
      <formula>#REF!="Técnico (3 a 4 años)"</formula>
    </cfRule>
    <cfRule type="expression" dxfId="14" priority="7">
      <formula>#REF!="Egresado"</formula>
    </cfRule>
    <cfRule type="expression" dxfId="13" priority="8">
      <formula>#REF!="Bachiller"</formula>
    </cfRule>
    <cfRule type="expression" dxfId="12" priority="9">
      <formula>#REF!="Secundaria Completa"</formula>
    </cfRule>
  </conditionalFormatting>
  <conditionalFormatting sqref="A52:L52">
    <cfRule type="expression" dxfId="11" priority="3">
      <formula>#REF!="Carrera sin colegio profesional"</formula>
    </cfRule>
    <cfRule type="expression" dxfId="10" priority="4">
      <formula>#REF!="NO"</formula>
    </cfRule>
  </conditionalFormatting>
  <conditionalFormatting sqref="M49:AI50">
    <cfRule type="expression" dxfId="9" priority="44">
      <formula>#REF!="Carrera sin colegio profesional"</formula>
    </cfRule>
    <cfRule type="expression" dxfId="8" priority="45">
      <formula>#REF!="NO"</formula>
    </cfRule>
  </conditionalFormatting>
  <conditionalFormatting sqref="AJ49:BD50">
    <cfRule type="expression" dxfId="7" priority="46">
      <formula>#REF!="Carrera sin colegio profesional"</formula>
    </cfRule>
    <cfRule type="expression" dxfId="6" priority="47">
      <formula>#REF!="NO"</formula>
    </cfRule>
  </conditionalFormatting>
  <conditionalFormatting sqref="AN58:AN61 AN64:AN65">
    <cfRule type="expression" dxfId="5" priority="11">
      <formula>OR(#REF!="PINTAR",#REF!&gt;#REF!,#REF!&gt;#REF!)</formula>
    </cfRule>
  </conditionalFormatting>
  <conditionalFormatting sqref="AN62:AN63">
    <cfRule type="expression" dxfId="4" priority="10">
      <formula>OR(#REF!="PINTAR",#REF!&gt;#REF!,#REF!&gt;#REF!)</formula>
    </cfRule>
  </conditionalFormatting>
  <conditionalFormatting sqref="AS49:AS50 A52">
    <cfRule type="expression" dxfId="3" priority="28">
      <formula>$A49="NO"</formula>
    </cfRule>
    <cfRule type="expression" dxfId="2" priority="29">
      <formula>$A49="Carrera sin colegio profesional"</formula>
    </cfRule>
  </conditionalFormatting>
  <conditionalFormatting sqref="BE49:BJ50">
    <cfRule type="expression" dxfId="1" priority="16">
      <formula>$A49="Carrera sin colegio profesional"</formula>
    </cfRule>
    <cfRule type="expression" dxfId="0" priority="17">
      <formula>$A49="NO"</formula>
    </cfRule>
  </conditionalFormatting>
  <dataValidations count="6">
    <dataValidation type="custom" allowBlank="1" showInputMessage="1" showErrorMessage="1" prompt="INGRESE su correo electrónico de contacto, al cual se le comunicará información relevante del presente Concurso Público de Méritos." sqref="P19" xr:uid="{00000000-0002-0000-0000-000000000000}">
      <formula1>COUNTIF(P19,"*@*")=1</formula1>
    </dataValidation>
    <dataValidation type="custom" allowBlank="1" showInputMessage="1" showErrorMessage="1" prompt="INGRESE su número de Registro Único de Contribuyentes - RUC de 11 dígitos, en caso se encuentre registrado." sqref="A19" xr:uid="{00000000-0002-0000-0000-000001000000}">
      <formula1>EQ(LEN(A19),(11))</formula1>
    </dataValidation>
    <dataValidation type="date" operator="lessThanOrEqual" allowBlank="1" showInputMessage="1" showErrorMessage="1" prompt="INGRESE la fecha de inicio del programa formativo en formato DD/MM/AAAA" sqref="AM59:AM65 AM74:AM75" xr:uid="{00000000-0002-0000-0000-000002000000}">
      <formula1>TODAY()</formula1>
    </dataValidation>
    <dataValidation type="custom" allowBlank="1" showInputMessage="1" showErrorMessage="1" prompt="INGRESE su número de celular de contacto, al cual se le comunicará información relevante del presente Concurso Público de Méritos." sqref="AW19" xr:uid="{00000000-0002-0000-0000-000003000000}">
      <formula1>AND((LEN(AW19)=9)=TRUE,(LEFT(AW19,1)="9")=TRUE)</formula1>
    </dataValidation>
    <dataValidation type="date" operator="lessThanOrEqual" allowBlank="1" showInputMessage="1" showErrorMessage="1" prompt="INGRESE la fecha de inicio de la experiencia laboral en formato DD/MM/AAAA." sqref="AQ83:AQ87 AU81 AK83:AK87 AU213 AK105 AU94 AW94 AU174 AK251 AQ251 AK256 AQ256 AW81 AW213 AU108 AW108 AU121 AW121 AU134 AW134 AU147 AW147 AU161 AW161 AW174 AU187 AW187 AU200 AW200 AU226 AW226" xr:uid="{00000000-0002-0000-0000-000004000000}">
      <formula1>TODAY()</formula1>
    </dataValidation>
    <dataValidation type="date" allowBlank="1" showInputMessage="1" showErrorMessage="1" prompt="INGRESE la fecha de culminación de la experiencia laboral en formato DD/MM/AAAA." sqref="AQ105" xr:uid="{00000000-0002-0000-0000-000005000000}">
      <formula1>AK105</formula1>
      <formula2>TODAY()</formula2>
    </dataValidation>
  </dataValidations>
  <pageMargins left="0.31496062992125984" right="0.31496062992125984" top="0.19685039370078741" bottom="0.15748031496062992" header="0" footer="0"/>
  <pageSetup paperSize="9" scale="66" fitToHeight="0" orientation="portrait" r:id="rId1"/>
  <rowBreaks count="3" manualBreakCount="3">
    <brk id="103" max="61" man="1"/>
    <brk id="158" max="61" man="1"/>
    <brk id="210" max="61"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prompt="SELECCIONE el ámbito al que pertenece la Entidad o Empresa consignada." xr:uid="{00000000-0002-0000-0000-000006000000}">
          <x14:formula1>
            <xm:f>Hoja2!$W$6:$W$8</xm:f>
          </x14:formula1>
          <xm:sqref>R83:R87 V213 R105 V81 V94 V174 R251 R256 V108 V121 V134 V147 V161 V187 V200 V226</xm:sqref>
        </x14:dataValidation>
        <x14:dataValidation type="list" allowBlank="1" showErrorMessage="1" xr:uid="{00000000-0002-0000-0000-000007000000}">
          <x14:formula1>
            <xm:f>Hoja2!$O$6:$O$9</xm:f>
          </x14:formula1>
          <xm:sqref>A49:A50</xm:sqref>
        </x14:dataValidation>
        <x14:dataValidation type="list" allowBlank="1" showErrorMessage="1" xr:uid="{00000000-0002-0000-0000-000008000000}">
          <x14:formula1>
            <xm:f>Hoja3!$Y$7:$Y$15</xm:f>
          </x14:formula1>
          <xm:sqref>V83:V87 AB213 V105 AB94 AB174 V251 V256 AB81 AB108 AB121 AB134 AB147 AB161 AB187 AB200 AB226</xm:sqref>
        </x14:dataValidation>
        <x14:dataValidation type="list" allowBlank="1" showErrorMessage="1" xr:uid="{00000000-0002-0000-0000-000009000000}">
          <x14:formula1>
            <xm:f>Hoja2!$Q$6:$Q$8</xm:f>
          </x14:formula1>
          <xm:sqref>AS49:AS50 A52</xm:sqref>
        </x14:dataValidation>
        <x14:dataValidation type="list" allowBlank="1" showInputMessage="1" showErrorMessage="1" prompt="SELECCIONE su nivel de instrucción._x000a_Deberá seleccionar su nivel de instrucción conforme al perfil del Concurso Público de Méritos al cual postula." xr:uid="{00000000-0002-0000-0000-00000A000000}">
          <x14:formula1>
            <xm:f>Hoja2!$K$6:$K$10</xm:f>
          </x14:formula1>
          <xm:sqref>AM34:AM35</xm:sqref>
        </x14:dataValidation>
        <x14:dataValidation type="list" allowBlank="1" showInputMessage="1" showErrorMessage="1" xr:uid="{00000000-0002-0000-0000-00000B000000}">
          <x14:formula1>
            <xm:f>Hoja4!$C$5:$C$7</xm:f>
          </x14:formula1>
          <xm:sqref>R24:BD24</xm:sqref>
        </x14:dataValidation>
        <x14:dataValidation type="list" allowBlank="1" showInputMessage="1" showErrorMessage="1" xr:uid="{00000000-0002-0000-0000-00000C000000}">
          <x14:formula1>
            <xm:f>Hoja4!$E$5:$E$7</xm:f>
          </x14:formula1>
          <xm:sqref>R25:BD26</xm:sqref>
        </x14:dataValidation>
        <x14:dataValidation type="list" allowBlank="1" showInputMessage="1" showErrorMessage="1" xr:uid="{00000000-0002-0000-0000-00000F000000}">
          <x14:formula1>
            <xm:f>Hoja4!$C$22:$C$24</xm:f>
          </x14:formula1>
          <xm:sqref>O81:U81 O94:U94 O108:U108 O121:U121 O134:U134 O147:U147 O161:U161 O174:U174 O187:U187 O200:U200 O213:U213 O226:U226</xm:sqref>
        </x14:dataValidation>
        <x14:dataValidation type="list" allowBlank="1" showInputMessage="1" showErrorMessage="1" prompt="SELECCIONE su grado académico._x000a_Deberá seleccionar el grado académico conforme al perfil del Concurso Público de Méritos al cual postula." xr:uid="{00000000-0002-0000-0000-000010000000}">
          <x14:formula1>
            <xm:f>Hoja2!$M$6:$M$11</xm:f>
          </x14:formula1>
          <xm:sqref>AX34:AX41</xm:sqref>
        </x14:dataValidation>
        <x14:dataValidation type="list" allowBlank="1" showInputMessage="1" showErrorMessage="1" xr:uid="{00000000-0002-0000-0000-000011000000}">
          <x14:formula1>
            <xm:f>Hoja4!$C$10:$C$18</xm:f>
          </x14:formula1>
          <xm:sqref>J33:J41</xm:sqref>
        </x14:dataValidation>
        <x14:dataValidation type="list" allowBlank="1" showInputMessage="1" showErrorMessage="1" xr:uid="{C619A1F1-25ED-4319-B4AE-51C6AC195D2E}">
          <x14:formula1>
            <xm:f>Hoja4!$F$11:$F$16</xm:f>
          </x14:formula1>
          <xm:sqref>A58:J65</xm:sqref>
        </x14:dataValidation>
        <x14:dataValidation type="list" allowBlank="1" showInputMessage="1" showErrorMessage="1" xr:uid="{00000000-0002-0000-0000-00000D000000}">
          <x14:formula1>
            <xm:f>Hoja4!$G$5:$G$7</xm:f>
          </x14:formula1>
          <xm:sqref>R27:BD27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5:G24"/>
  <sheetViews>
    <sheetView workbookViewId="0">
      <selection activeCell="F21" sqref="F21"/>
    </sheetView>
  </sheetViews>
  <sheetFormatPr baseColWidth="10" defaultRowHeight="15" x14ac:dyDescent="0.25"/>
  <sheetData>
    <row r="5" spans="3:7" x14ac:dyDescent="0.25">
      <c r="C5" t="s">
        <v>16</v>
      </c>
      <c r="E5" t="s">
        <v>16</v>
      </c>
      <c r="G5" t="s">
        <v>16</v>
      </c>
    </row>
    <row r="6" spans="3:7" x14ac:dyDescent="0.25">
      <c r="C6" s="34" t="s">
        <v>113</v>
      </c>
      <c r="E6" s="34" t="s">
        <v>114</v>
      </c>
      <c r="G6" s="34" t="s">
        <v>115</v>
      </c>
    </row>
    <row r="7" spans="3:7" x14ac:dyDescent="0.25">
      <c r="C7" t="s">
        <v>64</v>
      </c>
      <c r="E7" t="s">
        <v>64</v>
      </c>
      <c r="G7" t="s">
        <v>64</v>
      </c>
    </row>
    <row r="9" spans="3:7" x14ac:dyDescent="0.25">
      <c r="C9" t="s">
        <v>131</v>
      </c>
    </row>
    <row r="10" spans="3:7" x14ac:dyDescent="0.25">
      <c r="C10" s="34" t="s">
        <v>16</v>
      </c>
      <c r="E10" s="34" t="s">
        <v>20</v>
      </c>
      <c r="F10" s="34" t="s">
        <v>155</v>
      </c>
    </row>
    <row r="11" spans="3:7" x14ac:dyDescent="0.25">
      <c r="C11" s="34" t="s">
        <v>133</v>
      </c>
      <c r="E11" s="48" t="s">
        <v>140</v>
      </c>
      <c r="F11" s="34" t="s">
        <v>16</v>
      </c>
    </row>
    <row r="12" spans="3:7" x14ac:dyDescent="0.25">
      <c r="C12" s="34" t="s">
        <v>58</v>
      </c>
      <c r="E12" s="48" t="s">
        <v>141</v>
      </c>
      <c r="F12" s="34" t="s">
        <v>226</v>
      </c>
    </row>
    <row r="13" spans="3:7" x14ac:dyDescent="0.25">
      <c r="C13" s="34" t="s">
        <v>134</v>
      </c>
      <c r="E13" s="48" t="s">
        <v>142</v>
      </c>
      <c r="F13" s="34" t="s">
        <v>227</v>
      </c>
    </row>
    <row r="14" spans="3:7" x14ac:dyDescent="0.25">
      <c r="C14" s="34" t="s">
        <v>135</v>
      </c>
      <c r="E14" s="48" t="s">
        <v>143</v>
      </c>
      <c r="F14" s="34" t="s">
        <v>228</v>
      </c>
    </row>
    <row r="15" spans="3:7" x14ac:dyDescent="0.25">
      <c r="C15" s="34" t="s">
        <v>80</v>
      </c>
      <c r="E15" s="48" t="s">
        <v>144</v>
      </c>
      <c r="F15" s="34" t="s">
        <v>229</v>
      </c>
    </row>
    <row r="16" spans="3:7" x14ac:dyDescent="0.25">
      <c r="C16" s="34" t="s">
        <v>136</v>
      </c>
      <c r="E16" s="48" t="s">
        <v>145</v>
      </c>
      <c r="F16" s="34" t="s">
        <v>230</v>
      </c>
    </row>
    <row r="17" spans="3:5" x14ac:dyDescent="0.25">
      <c r="C17" s="34" t="s">
        <v>137</v>
      </c>
      <c r="E17" s="48" t="s">
        <v>146</v>
      </c>
    </row>
    <row r="18" spans="3:5" x14ac:dyDescent="0.25">
      <c r="C18" s="34" t="s">
        <v>138</v>
      </c>
    </row>
    <row r="21" spans="3:5" x14ac:dyDescent="0.25">
      <c r="C21" s="34" t="s">
        <v>169</v>
      </c>
    </row>
    <row r="22" spans="3:5" x14ac:dyDescent="0.25">
      <c r="C22" s="34" t="s">
        <v>16</v>
      </c>
    </row>
    <row r="23" spans="3:5" x14ac:dyDescent="0.25">
      <c r="C23" s="34" t="s">
        <v>170</v>
      </c>
    </row>
    <row r="24" spans="3:5" x14ac:dyDescent="0.25">
      <c r="C24" s="34" t="s">
        <v>171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C100"/>
  <sheetViews>
    <sheetView workbookViewId="0"/>
  </sheetViews>
  <sheetFormatPr baseColWidth="10" defaultColWidth="14.42578125" defaultRowHeight="15" customHeight="1" x14ac:dyDescent="0.25"/>
  <cols>
    <col min="1" max="1" width="7.7109375" customWidth="1"/>
    <col min="2" max="2" width="3.85546875" customWidth="1"/>
    <col min="3" max="3" width="25.28515625" customWidth="1"/>
    <col min="4" max="4" width="5.42578125" customWidth="1"/>
    <col min="5" max="5" width="14"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x14ac:dyDescent="0.25">
      <c r="B1" s="6"/>
      <c r="C1" s="7"/>
      <c r="E1" s="6"/>
      <c r="G1" s="7"/>
      <c r="I1" s="7"/>
      <c r="K1" s="7"/>
      <c r="M1" s="7"/>
      <c r="O1" s="7"/>
      <c r="P1" s="7"/>
      <c r="Q1" s="7"/>
      <c r="R1" s="7"/>
      <c r="S1" s="7"/>
      <c r="T1" s="7"/>
      <c r="U1" s="7"/>
      <c r="V1" s="7"/>
      <c r="W1" s="7"/>
      <c r="X1" s="7"/>
      <c r="Y1" s="7"/>
      <c r="Z1" s="7"/>
      <c r="AA1" s="7"/>
      <c r="AB1" s="7"/>
      <c r="AC1" s="7"/>
    </row>
    <row r="2" spans="2:29" ht="28.5" x14ac:dyDescent="0.45">
      <c r="B2" s="303" t="s">
        <v>39</v>
      </c>
      <c r="C2" s="231"/>
      <c r="D2" s="231"/>
      <c r="E2" s="231"/>
      <c r="F2" s="231"/>
      <c r="G2" s="231"/>
      <c r="H2" s="231"/>
      <c r="I2" s="231"/>
      <c r="J2" s="231"/>
      <c r="K2" s="231"/>
      <c r="L2" s="231"/>
      <c r="M2" s="231"/>
      <c r="N2" s="231"/>
      <c r="O2" s="231"/>
      <c r="P2" s="7"/>
      <c r="Q2" s="7"/>
      <c r="R2" s="7"/>
      <c r="S2" s="7"/>
      <c r="T2" s="7"/>
      <c r="U2" s="7"/>
      <c r="V2" s="7"/>
      <c r="W2" s="7"/>
      <c r="X2" s="7"/>
      <c r="Y2" s="7"/>
      <c r="Z2" s="7"/>
      <c r="AA2" s="7"/>
      <c r="AB2" s="7"/>
      <c r="AC2" s="7"/>
    </row>
    <row r="3" spans="2:29" x14ac:dyDescent="0.25">
      <c r="B3" s="6"/>
      <c r="C3" s="7"/>
      <c r="E3" s="6"/>
      <c r="G3" s="7"/>
      <c r="I3" s="7"/>
      <c r="K3" s="7"/>
      <c r="M3" s="7"/>
      <c r="O3" s="7"/>
      <c r="P3" s="7"/>
      <c r="Q3" s="7"/>
      <c r="R3" s="7"/>
      <c r="S3" s="7"/>
      <c r="T3" s="7"/>
      <c r="U3" s="7"/>
      <c r="V3" s="7"/>
      <c r="W3" s="7"/>
      <c r="X3" s="7"/>
      <c r="Y3" s="7"/>
      <c r="Z3" s="7"/>
      <c r="AA3" s="7"/>
      <c r="AB3" s="7"/>
      <c r="AC3" s="7"/>
    </row>
    <row r="4" spans="2:29" x14ac:dyDescent="0.25">
      <c r="B4" s="6"/>
      <c r="C4" s="7"/>
      <c r="E4" s="6"/>
      <c r="G4" s="7"/>
      <c r="I4" s="7"/>
      <c r="K4" s="7"/>
      <c r="M4" s="7"/>
      <c r="O4" s="7"/>
      <c r="P4" s="7"/>
      <c r="Q4" s="7"/>
      <c r="R4" s="7"/>
      <c r="S4" s="7"/>
      <c r="T4" s="7"/>
      <c r="U4" s="7"/>
      <c r="V4" s="7"/>
      <c r="W4" s="7"/>
      <c r="X4" s="7"/>
      <c r="Y4" s="7"/>
      <c r="Z4" s="7"/>
      <c r="AA4" s="7"/>
      <c r="AB4" s="7"/>
      <c r="AC4" s="7"/>
    </row>
    <row r="5" spans="2:29" x14ac:dyDescent="0.25">
      <c r="B5" s="8" t="s">
        <v>40</v>
      </c>
      <c r="C5" s="9" t="s">
        <v>41</v>
      </c>
      <c r="E5" s="8" t="s">
        <v>42</v>
      </c>
      <c r="G5" s="9" t="s">
        <v>43</v>
      </c>
      <c r="I5" s="9" t="s">
        <v>44</v>
      </c>
      <c r="K5" s="9" t="s">
        <v>15</v>
      </c>
      <c r="M5" s="9" t="s">
        <v>45</v>
      </c>
      <c r="O5" s="9" t="s">
        <v>46</v>
      </c>
      <c r="P5" s="7"/>
      <c r="Q5" s="9" t="s">
        <v>47</v>
      </c>
      <c r="R5" s="7"/>
      <c r="S5" s="9" t="s">
        <v>48</v>
      </c>
      <c r="T5" s="7"/>
      <c r="U5" s="9" t="s">
        <v>49</v>
      </c>
      <c r="V5" s="7"/>
      <c r="W5" s="9" t="s">
        <v>50</v>
      </c>
      <c r="X5" s="7"/>
      <c r="Y5" s="9" t="s">
        <v>51</v>
      </c>
      <c r="Z5" s="7"/>
      <c r="AA5" s="9" t="s">
        <v>52</v>
      </c>
      <c r="AB5" s="7"/>
      <c r="AC5" s="9" t="s">
        <v>53</v>
      </c>
    </row>
    <row r="6" spans="2:29" ht="15.75" x14ac:dyDescent="0.25">
      <c r="B6" s="10"/>
      <c r="C6" s="11" t="s">
        <v>16</v>
      </c>
      <c r="E6" s="10" t="s">
        <v>16</v>
      </c>
      <c r="G6" s="11" t="s">
        <v>16</v>
      </c>
      <c r="I6" s="11" t="s">
        <v>16</v>
      </c>
      <c r="K6" s="11" t="s">
        <v>16</v>
      </c>
      <c r="M6" s="11" t="s">
        <v>16</v>
      </c>
      <c r="O6" s="11" t="s">
        <v>16</v>
      </c>
      <c r="P6" s="7"/>
      <c r="Q6" s="11" t="s">
        <v>16</v>
      </c>
      <c r="R6" s="7"/>
      <c r="S6" s="11" t="s">
        <v>16</v>
      </c>
      <c r="T6" s="7"/>
      <c r="U6" s="11" t="s">
        <v>16</v>
      </c>
      <c r="V6" s="7"/>
      <c r="W6" s="11" t="s">
        <v>16</v>
      </c>
      <c r="X6" s="7"/>
      <c r="Y6" s="11" t="s">
        <v>16</v>
      </c>
      <c r="Z6" s="7"/>
      <c r="AA6" s="11" t="s">
        <v>16</v>
      </c>
      <c r="AB6" s="7"/>
      <c r="AC6" s="11" t="s">
        <v>16</v>
      </c>
    </row>
    <row r="7" spans="2:29" ht="60" x14ac:dyDescent="0.25">
      <c r="B7" s="10">
        <v>1</v>
      </c>
      <c r="C7" s="11" t="s">
        <v>54</v>
      </c>
      <c r="E7" s="12" t="s">
        <v>55</v>
      </c>
      <c r="G7" s="13" t="s">
        <v>11</v>
      </c>
      <c r="I7" s="13" t="s">
        <v>13</v>
      </c>
      <c r="K7" s="14" t="s">
        <v>56</v>
      </c>
      <c r="M7" s="14" t="s">
        <v>57</v>
      </c>
      <c r="O7" s="14" t="s">
        <v>35</v>
      </c>
      <c r="P7" s="7"/>
      <c r="Q7" s="14" t="s">
        <v>35</v>
      </c>
      <c r="R7" s="7"/>
      <c r="S7" s="14" t="s">
        <v>58</v>
      </c>
      <c r="T7" s="7"/>
      <c r="U7" s="14" t="s">
        <v>59</v>
      </c>
      <c r="V7" s="7"/>
      <c r="W7" s="14" t="s">
        <v>60</v>
      </c>
      <c r="X7" s="7"/>
      <c r="Y7" s="14" t="s">
        <v>61</v>
      </c>
      <c r="Z7" s="7"/>
      <c r="AA7" s="14" t="s">
        <v>35</v>
      </c>
      <c r="AB7" s="7"/>
      <c r="AC7" s="14" t="s">
        <v>62</v>
      </c>
    </row>
    <row r="8" spans="2:29" ht="15.75" x14ac:dyDescent="0.25">
      <c r="B8" s="10">
        <v>2</v>
      </c>
      <c r="C8" s="11" t="s">
        <v>63</v>
      </c>
      <c r="E8" s="15">
        <v>41</v>
      </c>
      <c r="G8" s="14" t="s">
        <v>64</v>
      </c>
      <c r="I8" s="14" t="s">
        <v>64</v>
      </c>
      <c r="K8" s="14" t="s">
        <v>65</v>
      </c>
      <c r="M8" s="14" t="s">
        <v>66</v>
      </c>
      <c r="O8" s="14" t="s">
        <v>67</v>
      </c>
      <c r="P8" s="7"/>
      <c r="Q8" s="14" t="s">
        <v>67</v>
      </c>
      <c r="R8" s="7"/>
      <c r="S8" s="14" t="s">
        <v>68</v>
      </c>
      <c r="T8" s="7"/>
      <c r="U8" s="14" t="s">
        <v>58</v>
      </c>
      <c r="V8" s="7"/>
      <c r="W8" s="14" t="s">
        <v>69</v>
      </c>
      <c r="X8" s="7"/>
      <c r="Y8" s="14" t="s">
        <v>70</v>
      </c>
      <c r="Z8" s="7"/>
      <c r="AA8" s="14" t="s">
        <v>67</v>
      </c>
      <c r="AB8" s="7"/>
      <c r="AC8" s="14" t="s">
        <v>71</v>
      </c>
    </row>
    <row r="9" spans="2:29" ht="15.75" x14ac:dyDescent="0.25">
      <c r="B9" s="10">
        <v>3</v>
      </c>
      <c r="C9" s="11" t="s">
        <v>72</v>
      </c>
      <c r="E9" s="15">
        <v>42</v>
      </c>
      <c r="G9" s="7"/>
      <c r="I9" s="7"/>
      <c r="K9" s="14" t="s">
        <v>73</v>
      </c>
      <c r="M9" s="14" t="s">
        <v>68</v>
      </c>
      <c r="O9" s="14" t="s">
        <v>74</v>
      </c>
      <c r="P9" s="7"/>
      <c r="Q9" s="7"/>
      <c r="R9" s="7"/>
      <c r="S9" s="14" t="s">
        <v>75</v>
      </c>
      <c r="T9" s="7"/>
      <c r="U9" s="7"/>
      <c r="V9" s="7"/>
      <c r="W9" s="7"/>
      <c r="X9" s="7"/>
      <c r="Y9" s="14" t="s">
        <v>76</v>
      </c>
      <c r="Z9" s="7"/>
      <c r="AA9" s="7"/>
      <c r="AB9" s="7"/>
      <c r="AC9" s="14" t="s">
        <v>77</v>
      </c>
    </row>
    <row r="10" spans="2:29" ht="15.75" x14ac:dyDescent="0.25">
      <c r="B10" s="10">
        <v>4</v>
      </c>
      <c r="C10" s="11" t="s">
        <v>78</v>
      </c>
      <c r="E10" s="15">
        <v>43</v>
      </c>
      <c r="G10" s="7"/>
      <c r="I10" s="7"/>
      <c r="K10" s="14" t="s">
        <v>79</v>
      </c>
      <c r="M10" s="14" t="s">
        <v>80</v>
      </c>
      <c r="O10" s="7"/>
      <c r="P10" s="7"/>
      <c r="Q10" s="7"/>
      <c r="R10" s="7"/>
      <c r="S10" s="14" t="s">
        <v>81</v>
      </c>
      <c r="T10" s="7"/>
      <c r="U10" s="7"/>
      <c r="V10" s="7"/>
      <c r="W10" s="7"/>
      <c r="X10" s="7"/>
      <c r="Y10" s="14" t="s">
        <v>82</v>
      </c>
      <c r="Z10" s="7"/>
      <c r="AA10" s="7"/>
      <c r="AB10" s="7"/>
      <c r="AC10" s="7"/>
    </row>
    <row r="11" spans="2:29" ht="15.75" x14ac:dyDescent="0.25">
      <c r="B11" s="10">
        <v>5</v>
      </c>
      <c r="C11" s="11" t="s">
        <v>83</v>
      </c>
      <c r="E11" s="15">
        <v>44</v>
      </c>
      <c r="G11" s="7"/>
      <c r="I11" s="7"/>
      <c r="K11" s="7"/>
      <c r="M11" s="14" t="s">
        <v>84</v>
      </c>
      <c r="O11" s="7"/>
      <c r="P11" s="7"/>
      <c r="Q11" s="7"/>
      <c r="R11" s="7"/>
      <c r="S11" s="7"/>
      <c r="T11" s="7"/>
      <c r="U11" s="7"/>
      <c r="V11" s="7"/>
      <c r="W11" s="7"/>
      <c r="X11" s="7"/>
      <c r="Y11" s="14" t="s">
        <v>85</v>
      </c>
      <c r="Z11" s="7"/>
      <c r="AA11" s="7"/>
      <c r="AB11" s="7"/>
      <c r="AC11" s="7"/>
    </row>
    <row r="12" spans="2:29" ht="15.75" x14ac:dyDescent="0.25">
      <c r="B12" s="10">
        <v>6</v>
      </c>
      <c r="C12" s="11" t="s">
        <v>86</v>
      </c>
      <c r="E12" s="15">
        <v>51</v>
      </c>
      <c r="G12" s="7"/>
      <c r="I12" s="7"/>
      <c r="K12" s="7"/>
      <c r="M12" s="7"/>
      <c r="O12" s="7"/>
      <c r="P12" s="7"/>
      <c r="Q12" s="7"/>
      <c r="R12" s="7"/>
      <c r="S12" s="7"/>
      <c r="T12" s="7"/>
      <c r="U12" s="7"/>
      <c r="V12" s="7"/>
      <c r="W12" s="7"/>
      <c r="X12" s="7"/>
      <c r="Y12" s="14" t="s">
        <v>87</v>
      </c>
      <c r="Z12" s="7"/>
      <c r="AA12" s="7"/>
      <c r="AB12" s="7"/>
      <c r="AC12" s="7"/>
    </row>
    <row r="13" spans="2:29" ht="15.75" x14ac:dyDescent="0.25">
      <c r="B13" s="10">
        <v>7</v>
      </c>
      <c r="C13" s="11" t="s">
        <v>88</v>
      </c>
      <c r="E13" s="15">
        <v>52</v>
      </c>
      <c r="G13" s="7"/>
      <c r="I13" s="7"/>
      <c r="K13" s="7"/>
      <c r="M13" s="7"/>
      <c r="O13" s="7"/>
      <c r="P13" s="7"/>
      <c r="Q13" s="7"/>
      <c r="R13" s="7"/>
      <c r="S13" s="7"/>
      <c r="T13" s="7"/>
      <c r="U13" s="7"/>
      <c r="V13" s="7"/>
      <c r="W13" s="7"/>
      <c r="X13" s="7"/>
      <c r="Y13" s="14" t="s">
        <v>89</v>
      </c>
      <c r="Z13" s="7"/>
      <c r="AA13" s="7"/>
      <c r="AB13" s="7"/>
      <c r="AC13" s="7"/>
    </row>
    <row r="14" spans="2:29" ht="15.75" x14ac:dyDescent="0.25">
      <c r="B14" s="10">
        <v>8</v>
      </c>
      <c r="C14" s="11" t="s">
        <v>90</v>
      </c>
      <c r="E14" s="15">
        <v>53</v>
      </c>
      <c r="G14" s="7"/>
      <c r="I14" s="7"/>
      <c r="K14" s="7"/>
      <c r="M14" s="7"/>
      <c r="O14" s="7"/>
      <c r="P14" s="7"/>
      <c r="Q14" s="7"/>
      <c r="R14" s="7"/>
      <c r="S14" s="7"/>
      <c r="T14" s="7"/>
      <c r="U14" s="7"/>
      <c r="V14" s="7"/>
      <c r="W14" s="7"/>
      <c r="X14" s="7"/>
      <c r="Y14" s="14" t="s">
        <v>91</v>
      </c>
      <c r="Z14" s="7"/>
      <c r="AA14" s="7"/>
      <c r="AB14" s="7"/>
      <c r="AC14" s="7"/>
    </row>
    <row r="15" spans="2:29" ht="15.75" x14ac:dyDescent="0.25">
      <c r="B15" s="10">
        <v>9</v>
      </c>
      <c r="C15" s="11" t="s">
        <v>92</v>
      </c>
      <c r="E15" s="15">
        <v>54</v>
      </c>
      <c r="G15" s="7"/>
      <c r="I15" s="7"/>
      <c r="K15" s="7"/>
      <c r="M15" s="7"/>
      <c r="O15" s="7"/>
      <c r="P15" s="7"/>
      <c r="Q15" s="7"/>
      <c r="R15" s="7"/>
      <c r="S15" s="7"/>
      <c r="T15" s="7"/>
      <c r="U15" s="7"/>
      <c r="V15" s="7"/>
      <c r="W15" s="7"/>
      <c r="X15" s="7"/>
      <c r="Y15" s="14" t="s">
        <v>28</v>
      </c>
      <c r="Z15" s="7"/>
      <c r="AA15" s="7"/>
      <c r="AB15" s="7"/>
      <c r="AC15" s="7"/>
    </row>
    <row r="16" spans="2:29" ht="15.75" x14ac:dyDescent="0.25">
      <c r="B16" s="10">
        <v>10</v>
      </c>
      <c r="C16" s="11" t="s">
        <v>93</v>
      </c>
      <c r="E16" s="15">
        <v>56</v>
      </c>
      <c r="G16" s="7"/>
      <c r="I16" s="7"/>
      <c r="K16" s="7"/>
      <c r="M16" s="7"/>
      <c r="O16" s="7"/>
      <c r="P16" s="7"/>
      <c r="Q16" s="7"/>
      <c r="R16" s="7"/>
      <c r="S16" s="7"/>
      <c r="T16" s="7"/>
      <c r="U16" s="7"/>
      <c r="V16" s="7"/>
      <c r="W16" s="7"/>
      <c r="X16" s="7"/>
      <c r="Y16" s="7"/>
      <c r="Z16" s="7"/>
      <c r="AA16" s="7"/>
      <c r="AB16" s="7"/>
      <c r="AC16" s="7"/>
    </row>
    <row r="17" spans="2:29" ht="15.75" x14ac:dyDescent="0.25">
      <c r="B17" s="10">
        <v>11</v>
      </c>
      <c r="C17" s="11" t="s">
        <v>94</v>
      </c>
      <c r="E17" s="15">
        <v>61</v>
      </c>
      <c r="G17" s="7"/>
      <c r="I17" s="7"/>
      <c r="K17" s="7"/>
      <c r="M17" s="7"/>
      <c r="O17" s="7"/>
      <c r="P17" s="7"/>
      <c r="Q17" s="7"/>
      <c r="R17" s="7"/>
      <c r="S17" s="7"/>
      <c r="T17" s="7"/>
      <c r="U17" s="7"/>
      <c r="V17" s="7"/>
      <c r="W17" s="7"/>
      <c r="X17" s="7"/>
      <c r="Y17" s="7"/>
      <c r="Z17" s="7"/>
      <c r="AA17" s="7"/>
      <c r="AB17" s="7"/>
      <c r="AC17" s="7"/>
    </row>
    <row r="18" spans="2:29" ht="15.75" x14ac:dyDescent="0.25">
      <c r="B18" s="10">
        <v>12</v>
      </c>
      <c r="C18" s="11" t="s">
        <v>95</v>
      </c>
      <c r="E18" s="15">
        <v>62</v>
      </c>
      <c r="G18" s="7"/>
      <c r="I18" s="7"/>
      <c r="K18" s="7"/>
      <c r="M18" s="7"/>
      <c r="O18" s="7"/>
      <c r="P18" s="7"/>
      <c r="Q18" s="7"/>
      <c r="R18" s="7"/>
      <c r="S18" s="7"/>
      <c r="T18" s="7"/>
      <c r="U18" s="7"/>
      <c r="V18" s="7"/>
      <c r="W18" s="7"/>
      <c r="X18" s="7"/>
      <c r="Y18" s="7"/>
      <c r="Z18" s="7"/>
      <c r="AA18" s="7"/>
      <c r="AB18" s="7"/>
      <c r="AC18" s="7"/>
    </row>
    <row r="19" spans="2:29" ht="15.75" x14ac:dyDescent="0.25">
      <c r="B19" s="10">
        <v>13</v>
      </c>
      <c r="C19" s="11" t="s">
        <v>96</v>
      </c>
      <c r="E19" s="15">
        <v>63</v>
      </c>
      <c r="G19" s="7"/>
      <c r="I19" s="7"/>
      <c r="K19" s="7"/>
      <c r="M19" s="7"/>
      <c r="O19" s="7"/>
      <c r="P19" s="7"/>
      <c r="Q19" s="7"/>
      <c r="R19" s="7"/>
      <c r="S19" s="7"/>
      <c r="T19" s="7"/>
      <c r="U19" s="7"/>
      <c r="V19" s="7"/>
      <c r="W19" s="7"/>
      <c r="X19" s="7"/>
      <c r="Y19" s="7"/>
      <c r="Z19" s="7"/>
      <c r="AA19" s="7"/>
      <c r="AB19" s="7"/>
      <c r="AC19" s="7"/>
    </row>
    <row r="20" spans="2:29" ht="15.75" x14ac:dyDescent="0.25">
      <c r="B20" s="10">
        <v>14</v>
      </c>
      <c r="C20" s="11" t="s">
        <v>97</v>
      </c>
      <c r="E20" s="15">
        <v>64</v>
      </c>
      <c r="G20" s="7"/>
      <c r="I20" s="7"/>
      <c r="K20" s="7"/>
      <c r="M20" s="7"/>
      <c r="O20" s="7"/>
      <c r="P20" s="7"/>
      <c r="Q20" s="7"/>
      <c r="R20" s="7"/>
      <c r="S20" s="7"/>
      <c r="T20" s="7"/>
      <c r="U20" s="7"/>
      <c r="V20" s="7"/>
      <c r="W20" s="7"/>
      <c r="X20" s="7"/>
      <c r="Y20" s="7"/>
      <c r="Z20" s="7"/>
      <c r="AA20" s="7"/>
      <c r="AB20" s="7"/>
      <c r="AC20" s="7"/>
    </row>
    <row r="21" spans="2:29" ht="15.75" customHeight="1" x14ac:dyDescent="0.25">
      <c r="B21" s="10">
        <v>15</v>
      </c>
      <c r="C21" s="11" t="s">
        <v>98</v>
      </c>
      <c r="E21" s="15">
        <v>65</v>
      </c>
      <c r="G21" s="7"/>
      <c r="I21" s="7"/>
      <c r="K21" s="7"/>
      <c r="M21" s="7"/>
      <c r="O21" s="7"/>
      <c r="P21" s="7"/>
      <c r="Q21" s="7"/>
      <c r="R21" s="7"/>
      <c r="S21" s="7"/>
      <c r="T21" s="7"/>
      <c r="U21" s="7"/>
      <c r="V21" s="7"/>
      <c r="W21" s="7"/>
      <c r="X21" s="7"/>
      <c r="Y21" s="7"/>
      <c r="Z21" s="7"/>
      <c r="AA21" s="7"/>
      <c r="AB21" s="7"/>
      <c r="AC21" s="7"/>
    </row>
    <row r="22" spans="2:29" ht="15.75" customHeight="1" x14ac:dyDescent="0.25">
      <c r="B22" s="10">
        <v>16</v>
      </c>
      <c r="C22" s="11" t="s">
        <v>99</v>
      </c>
      <c r="E22" s="15">
        <v>66</v>
      </c>
      <c r="G22" s="7"/>
      <c r="I22" s="7"/>
      <c r="K22" s="7"/>
      <c r="M22" s="7"/>
      <c r="O22" s="7"/>
      <c r="P22" s="7"/>
      <c r="Q22" s="7"/>
      <c r="R22" s="7"/>
      <c r="S22" s="7"/>
      <c r="T22" s="7"/>
      <c r="U22" s="7"/>
      <c r="V22" s="7"/>
      <c r="W22" s="7"/>
      <c r="X22" s="7"/>
      <c r="Y22" s="7"/>
      <c r="Z22" s="7"/>
      <c r="AA22" s="7"/>
      <c r="AB22" s="7"/>
      <c r="AC22" s="7"/>
    </row>
    <row r="23" spans="2:29" ht="15.75" customHeight="1" x14ac:dyDescent="0.25">
      <c r="B23" s="10">
        <v>17</v>
      </c>
      <c r="C23" s="11" t="s">
        <v>100</v>
      </c>
      <c r="E23" s="15">
        <v>67</v>
      </c>
      <c r="G23" s="7"/>
      <c r="I23" s="7"/>
      <c r="K23" s="7"/>
      <c r="M23" s="7"/>
      <c r="O23" s="7"/>
      <c r="P23" s="7"/>
      <c r="Q23" s="7"/>
      <c r="R23" s="7"/>
      <c r="S23" s="7"/>
      <c r="T23" s="7"/>
      <c r="U23" s="7"/>
      <c r="V23" s="7"/>
      <c r="W23" s="7"/>
      <c r="X23" s="7"/>
      <c r="Y23" s="7"/>
      <c r="Z23" s="7"/>
      <c r="AA23" s="7"/>
      <c r="AB23" s="7"/>
      <c r="AC23" s="7"/>
    </row>
    <row r="24" spans="2:29" ht="15.75" customHeight="1" x14ac:dyDescent="0.25">
      <c r="B24" s="10">
        <v>18</v>
      </c>
      <c r="C24" s="11" t="s">
        <v>101</v>
      </c>
      <c r="E24" s="15">
        <v>72</v>
      </c>
      <c r="G24" s="7"/>
      <c r="I24" s="7"/>
      <c r="K24" s="7"/>
      <c r="M24" s="7"/>
      <c r="O24" s="7"/>
      <c r="P24" s="7"/>
      <c r="Q24" s="7"/>
      <c r="R24" s="7"/>
      <c r="S24" s="7"/>
      <c r="T24" s="7"/>
      <c r="U24" s="7"/>
      <c r="V24" s="7"/>
      <c r="W24" s="7"/>
      <c r="X24" s="7"/>
      <c r="Y24" s="7"/>
      <c r="Z24" s="7"/>
      <c r="AA24" s="7"/>
      <c r="AB24" s="7"/>
      <c r="AC24" s="7"/>
    </row>
    <row r="25" spans="2:29" ht="15.75" customHeight="1" x14ac:dyDescent="0.25">
      <c r="B25" s="10">
        <v>19</v>
      </c>
      <c r="C25" s="11" t="s">
        <v>102</v>
      </c>
      <c r="E25" s="15">
        <v>73</v>
      </c>
      <c r="G25" s="7"/>
      <c r="I25" s="7"/>
      <c r="K25" s="7"/>
      <c r="M25" s="7"/>
      <c r="O25" s="7"/>
      <c r="P25" s="7"/>
      <c r="Q25" s="7"/>
      <c r="R25" s="7"/>
      <c r="S25" s="7"/>
      <c r="T25" s="7"/>
      <c r="U25" s="7"/>
      <c r="V25" s="7"/>
      <c r="W25" s="7"/>
      <c r="X25" s="7"/>
      <c r="Y25" s="7"/>
      <c r="Z25" s="7"/>
      <c r="AA25" s="7"/>
      <c r="AB25" s="7"/>
      <c r="AC25" s="7"/>
    </row>
    <row r="26" spans="2:29" ht="15.75" customHeight="1" x14ac:dyDescent="0.25">
      <c r="B26" s="10">
        <v>20</v>
      </c>
      <c r="C26" s="11" t="s">
        <v>103</v>
      </c>
      <c r="E26" s="15">
        <v>74</v>
      </c>
      <c r="G26" s="7"/>
      <c r="I26" s="7"/>
      <c r="K26" s="7"/>
      <c r="M26" s="7"/>
      <c r="O26" s="7"/>
      <c r="P26" s="7"/>
      <c r="Q26" s="7"/>
      <c r="R26" s="7"/>
      <c r="S26" s="7"/>
      <c r="T26" s="7"/>
      <c r="U26" s="7"/>
      <c r="V26" s="7"/>
      <c r="W26" s="7"/>
      <c r="X26" s="7"/>
      <c r="Y26" s="7"/>
      <c r="Z26" s="7"/>
      <c r="AA26" s="7"/>
      <c r="AB26" s="7"/>
      <c r="AC26" s="7"/>
    </row>
    <row r="27" spans="2:29" ht="15.75" customHeight="1" x14ac:dyDescent="0.25">
      <c r="B27" s="10">
        <v>21</v>
      </c>
      <c r="C27" s="11" t="s">
        <v>104</v>
      </c>
      <c r="E27" s="15">
        <v>76</v>
      </c>
      <c r="G27" s="7"/>
      <c r="I27" s="7"/>
      <c r="K27" s="7"/>
      <c r="M27" s="7"/>
      <c r="O27" s="7"/>
      <c r="P27" s="7"/>
      <c r="Q27" s="7"/>
      <c r="R27" s="7"/>
      <c r="S27" s="7"/>
      <c r="T27" s="7"/>
      <c r="U27" s="7"/>
      <c r="V27" s="7"/>
      <c r="W27" s="7"/>
      <c r="X27" s="7"/>
      <c r="Y27" s="7"/>
      <c r="Z27" s="7"/>
      <c r="AA27" s="7"/>
      <c r="AB27" s="7"/>
      <c r="AC27" s="7"/>
    </row>
    <row r="28" spans="2:29" ht="15.75" customHeight="1" x14ac:dyDescent="0.25">
      <c r="B28" s="10">
        <v>22</v>
      </c>
      <c r="C28" s="11" t="s">
        <v>105</v>
      </c>
      <c r="E28" s="15">
        <v>82</v>
      </c>
      <c r="G28" s="7"/>
      <c r="I28" s="7"/>
      <c r="K28" s="7"/>
      <c r="M28" s="7"/>
      <c r="O28" s="7"/>
      <c r="P28" s="7"/>
      <c r="Q28" s="7"/>
      <c r="R28" s="7"/>
      <c r="S28" s="7"/>
      <c r="T28" s="7"/>
      <c r="U28" s="7"/>
      <c r="V28" s="7"/>
      <c r="W28" s="7"/>
      <c r="X28" s="7"/>
      <c r="Y28" s="7"/>
      <c r="Z28" s="7"/>
      <c r="AA28" s="7"/>
      <c r="AB28" s="7"/>
      <c r="AC28" s="7"/>
    </row>
    <row r="29" spans="2:29" ht="15.75" customHeight="1" x14ac:dyDescent="0.25">
      <c r="B29" s="10">
        <v>23</v>
      </c>
      <c r="C29" s="11" t="s">
        <v>106</v>
      </c>
      <c r="E29" s="15">
        <v>83</v>
      </c>
      <c r="G29" s="7"/>
      <c r="I29" s="7"/>
      <c r="K29" s="7"/>
      <c r="M29" s="7"/>
      <c r="O29" s="7"/>
      <c r="P29" s="7"/>
      <c r="Q29" s="7"/>
      <c r="R29" s="7"/>
      <c r="S29" s="7"/>
      <c r="T29" s="7"/>
      <c r="U29" s="7"/>
      <c r="V29" s="7"/>
      <c r="W29" s="7"/>
      <c r="X29" s="7"/>
      <c r="Y29" s="7"/>
      <c r="Z29" s="7"/>
      <c r="AA29" s="7"/>
      <c r="AB29" s="7"/>
      <c r="AC29" s="7"/>
    </row>
    <row r="30" spans="2:29" ht="15.75" customHeight="1" x14ac:dyDescent="0.25">
      <c r="B30" s="10">
        <v>24</v>
      </c>
      <c r="C30" s="11" t="s">
        <v>107</v>
      </c>
      <c r="E30" s="15">
        <v>84</v>
      </c>
      <c r="G30" s="7"/>
      <c r="I30" s="7"/>
      <c r="K30" s="7"/>
      <c r="M30" s="7"/>
      <c r="O30" s="7"/>
      <c r="P30" s="7"/>
      <c r="Q30" s="7"/>
      <c r="R30" s="7"/>
      <c r="S30" s="7"/>
      <c r="T30" s="7"/>
      <c r="U30" s="7"/>
      <c r="V30" s="7"/>
      <c r="W30" s="7"/>
      <c r="X30" s="7"/>
      <c r="Y30" s="7"/>
      <c r="Z30" s="7"/>
      <c r="AA30" s="7"/>
      <c r="AB30" s="7"/>
      <c r="AC30" s="7"/>
    </row>
    <row r="31" spans="2:29" ht="15.75" customHeight="1" x14ac:dyDescent="0.25">
      <c r="B31" s="10">
        <v>25</v>
      </c>
      <c r="C31" s="11" t="s">
        <v>108</v>
      </c>
      <c r="E31" s="6"/>
      <c r="G31" s="7"/>
      <c r="I31" s="7"/>
      <c r="K31" s="7"/>
      <c r="M31" s="7"/>
      <c r="O31" s="7"/>
      <c r="P31" s="7"/>
      <c r="Q31" s="7"/>
      <c r="R31" s="7"/>
      <c r="S31" s="7"/>
      <c r="T31" s="7"/>
      <c r="U31" s="7"/>
      <c r="V31" s="7"/>
      <c r="W31" s="7"/>
      <c r="X31" s="7"/>
      <c r="Y31" s="7"/>
      <c r="Z31" s="7"/>
      <c r="AA31" s="7"/>
      <c r="AB31" s="7"/>
      <c r="AC31" s="7"/>
    </row>
    <row r="32" spans="2:29" ht="15.75" customHeight="1" x14ac:dyDescent="0.25">
      <c r="B32" s="6"/>
      <c r="C32" s="7"/>
      <c r="E32" s="6"/>
      <c r="G32" s="7"/>
      <c r="I32" s="7"/>
      <c r="K32" s="7"/>
      <c r="M32" s="7"/>
      <c r="O32" s="7"/>
      <c r="P32" s="7"/>
      <c r="Q32" s="7"/>
      <c r="R32" s="7"/>
      <c r="S32" s="7"/>
      <c r="T32" s="7"/>
      <c r="U32" s="7"/>
      <c r="V32" s="7"/>
      <c r="W32" s="7"/>
      <c r="X32" s="7"/>
      <c r="Y32" s="7"/>
      <c r="Z32" s="7"/>
      <c r="AA32" s="7"/>
      <c r="AB32" s="7"/>
      <c r="AC32" s="7"/>
    </row>
    <row r="33" spans="2:29" ht="15.75" customHeight="1" x14ac:dyDescent="0.25">
      <c r="B33" s="6"/>
      <c r="C33" s="7"/>
      <c r="E33" s="6"/>
      <c r="G33" s="7"/>
      <c r="I33" s="7"/>
      <c r="K33" s="7"/>
      <c r="M33" s="7"/>
      <c r="O33" s="7"/>
      <c r="P33" s="7"/>
      <c r="Q33" s="7"/>
      <c r="R33" s="7"/>
      <c r="S33" s="7"/>
      <c r="T33" s="7"/>
      <c r="U33" s="7"/>
      <c r="V33" s="7"/>
      <c r="W33" s="7"/>
      <c r="X33" s="7"/>
      <c r="Y33" s="7"/>
      <c r="Z33" s="7"/>
      <c r="AA33" s="7"/>
      <c r="AB33" s="7"/>
      <c r="AC33" s="7"/>
    </row>
    <row r="34" spans="2:29" ht="15.75" customHeight="1" x14ac:dyDescent="0.25">
      <c r="B34" s="6"/>
      <c r="C34" s="7"/>
      <c r="E34" s="6"/>
      <c r="G34" s="7"/>
      <c r="I34" s="7"/>
      <c r="K34" s="7"/>
      <c r="M34" s="7"/>
      <c r="O34" s="7"/>
      <c r="P34" s="7"/>
      <c r="Q34" s="7"/>
      <c r="R34" s="7"/>
      <c r="S34" s="7"/>
      <c r="T34" s="7"/>
      <c r="U34" s="7"/>
      <c r="V34" s="7"/>
      <c r="W34" s="7"/>
      <c r="X34" s="7"/>
      <c r="Y34" s="7"/>
      <c r="Z34" s="7"/>
      <c r="AA34" s="7"/>
      <c r="AB34" s="7"/>
      <c r="AC34" s="7"/>
    </row>
    <row r="35" spans="2:29" ht="15.75" customHeight="1" x14ac:dyDescent="0.25">
      <c r="B35" s="6"/>
      <c r="C35" s="7"/>
      <c r="E35" s="6"/>
      <c r="G35" s="7"/>
      <c r="I35" s="7"/>
      <c r="K35" s="7"/>
      <c r="M35" s="7"/>
      <c r="O35" s="7"/>
      <c r="P35" s="7"/>
      <c r="Q35" s="7"/>
      <c r="R35" s="7"/>
      <c r="S35" s="7"/>
      <c r="T35" s="7"/>
      <c r="U35" s="7"/>
      <c r="V35" s="7"/>
      <c r="W35" s="7"/>
      <c r="X35" s="7"/>
      <c r="Y35" s="7"/>
      <c r="Z35" s="7"/>
      <c r="AA35" s="7"/>
      <c r="AB35" s="7"/>
      <c r="AC35" s="7"/>
    </row>
    <row r="36" spans="2:29" ht="15.75" customHeight="1" x14ac:dyDescent="0.25">
      <c r="B36" s="6"/>
      <c r="C36" s="7"/>
      <c r="E36" s="6"/>
      <c r="G36" s="7"/>
      <c r="I36" s="7"/>
      <c r="K36" s="7"/>
      <c r="M36" s="7"/>
      <c r="O36" s="7"/>
      <c r="P36" s="7"/>
      <c r="Q36" s="7"/>
      <c r="R36" s="7"/>
      <c r="S36" s="7"/>
      <c r="T36" s="7"/>
      <c r="U36" s="7"/>
      <c r="V36" s="7"/>
      <c r="W36" s="7"/>
      <c r="X36" s="7"/>
      <c r="Y36" s="7"/>
      <c r="Z36" s="7"/>
      <c r="AA36" s="7"/>
      <c r="AB36" s="7"/>
      <c r="AC36" s="7"/>
    </row>
    <row r="37" spans="2:29" ht="15.75" customHeight="1" x14ac:dyDescent="0.25">
      <c r="B37" s="6"/>
      <c r="C37" s="7"/>
      <c r="E37" s="6"/>
      <c r="G37" s="7"/>
      <c r="I37" s="7"/>
      <c r="K37" s="7"/>
      <c r="M37" s="7"/>
      <c r="O37" s="7"/>
      <c r="P37" s="7"/>
      <c r="Q37" s="7"/>
      <c r="R37" s="7"/>
      <c r="S37" s="7"/>
      <c r="T37" s="7"/>
      <c r="U37" s="7"/>
      <c r="V37" s="7"/>
      <c r="W37" s="7"/>
      <c r="X37" s="7"/>
      <c r="Y37" s="7"/>
      <c r="Z37" s="7"/>
      <c r="AA37" s="7"/>
      <c r="AB37" s="7"/>
      <c r="AC37" s="7"/>
    </row>
    <row r="38" spans="2:29" ht="15.75" customHeight="1" x14ac:dyDescent="0.25">
      <c r="B38" s="6"/>
      <c r="C38" s="7"/>
      <c r="E38" s="6"/>
      <c r="G38" s="7"/>
      <c r="I38" s="7"/>
      <c r="K38" s="7"/>
      <c r="M38" s="7"/>
      <c r="O38" s="7"/>
      <c r="P38" s="7"/>
      <c r="Q38" s="7"/>
      <c r="R38" s="7"/>
      <c r="S38" s="7"/>
      <c r="T38" s="7"/>
      <c r="U38" s="7"/>
      <c r="V38" s="7"/>
      <c r="W38" s="7"/>
      <c r="X38" s="7"/>
      <c r="Y38" s="7"/>
      <c r="Z38" s="7"/>
      <c r="AA38" s="7"/>
      <c r="AB38" s="7"/>
      <c r="AC38" s="7"/>
    </row>
    <row r="39" spans="2:29" ht="15.75" customHeight="1" x14ac:dyDescent="0.25">
      <c r="B39" s="6"/>
      <c r="C39" s="7"/>
      <c r="E39" s="6"/>
      <c r="G39" s="7"/>
      <c r="I39" s="7"/>
      <c r="K39" s="7"/>
      <c r="M39" s="7"/>
      <c r="O39" s="7"/>
      <c r="P39" s="7"/>
      <c r="Q39" s="7"/>
      <c r="R39" s="7"/>
      <c r="S39" s="7"/>
      <c r="T39" s="7"/>
      <c r="U39" s="7"/>
      <c r="V39" s="7"/>
      <c r="W39" s="7"/>
      <c r="X39" s="7"/>
      <c r="Y39" s="7"/>
      <c r="Z39" s="7"/>
      <c r="AA39" s="7"/>
      <c r="AB39" s="7"/>
      <c r="AC39" s="7"/>
    </row>
    <row r="40" spans="2:29" ht="15.75" customHeight="1" x14ac:dyDescent="0.25">
      <c r="B40" s="6"/>
      <c r="C40" s="7"/>
      <c r="E40" s="6"/>
      <c r="G40" s="7"/>
      <c r="I40" s="7"/>
      <c r="K40" s="7"/>
      <c r="M40" s="7"/>
      <c r="O40" s="7"/>
      <c r="P40" s="7"/>
      <c r="Q40" s="7"/>
      <c r="R40" s="7"/>
      <c r="S40" s="7"/>
      <c r="T40" s="7"/>
      <c r="U40" s="7"/>
      <c r="V40" s="7"/>
      <c r="W40" s="7"/>
      <c r="X40" s="7"/>
      <c r="Y40" s="7"/>
      <c r="Z40" s="7"/>
      <c r="AA40" s="7"/>
      <c r="AB40" s="7"/>
      <c r="AC40" s="7"/>
    </row>
    <row r="41" spans="2:29" ht="15.75" customHeight="1" x14ac:dyDescent="0.25">
      <c r="B41" s="6"/>
      <c r="C41" s="7"/>
      <c r="E41" s="6"/>
      <c r="G41" s="7"/>
      <c r="I41" s="7"/>
      <c r="K41" s="7"/>
      <c r="M41" s="7"/>
      <c r="O41" s="7"/>
      <c r="P41" s="7"/>
      <c r="Q41" s="7"/>
      <c r="R41" s="7"/>
      <c r="S41" s="7"/>
      <c r="T41" s="7"/>
      <c r="U41" s="7"/>
      <c r="V41" s="7"/>
      <c r="W41" s="7"/>
      <c r="X41" s="7"/>
      <c r="Y41" s="7"/>
      <c r="Z41" s="7"/>
      <c r="AA41" s="7"/>
      <c r="AB41" s="7"/>
      <c r="AC41" s="7"/>
    </row>
    <row r="42" spans="2:29" ht="15.75" customHeight="1" x14ac:dyDescent="0.25">
      <c r="B42" s="6"/>
      <c r="C42" s="7"/>
      <c r="E42" s="6"/>
      <c r="G42" s="7"/>
      <c r="I42" s="7"/>
      <c r="K42" s="7"/>
      <c r="M42" s="7"/>
      <c r="O42" s="7"/>
      <c r="P42" s="7"/>
      <c r="Q42" s="7"/>
      <c r="R42" s="7"/>
      <c r="S42" s="7"/>
      <c r="T42" s="7"/>
      <c r="U42" s="7"/>
      <c r="V42" s="7"/>
      <c r="W42" s="7"/>
      <c r="X42" s="7"/>
      <c r="Y42" s="7"/>
      <c r="Z42" s="7"/>
      <c r="AA42" s="7"/>
      <c r="AB42" s="7"/>
      <c r="AC42" s="7"/>
    </row>
    <row r="43" spans="2:29" ht="15.75" customHeight="1" x14ac:dyDescent="0.25">
      <c r="B43" s="6"/>
      <c r="C43" s="7"/>
      <c r="E43" s="6"/>
      <c r="G43" s="7"/>
      <c r="I43" s="7"/>
      <c r="K43" s="7"/>
      <c r="M43" s="7"/>
      <c r="O43" s="7"/>
      <c r="P43" s="7"/>
      <c r="Q43" s="7"/>
      <c r="R43" s="7"/>
      <c r="S43" s="7"/>
      <c r="T43" s="7"/>
      <c r="U43" s="7"/>
      <c r="V43" s="7"/>
      <c r="W43" s="7"/>
      <c r="X43" s="7"/>
      <c r="Y43" s="7"/>
      <c r="Z43" s="7"/>
      <c r="AA43" s="7"/>
      <c r="AB43" s="7"/>
      <c r="AC43" s="7"/>
    </row>
    <row r="44" spans="2:29" ht="15.75" customHeight="1" x14ac:dyDescent="0.25">
      <c r="B44" s="6"/>
      <c r="C44" s="7"/>
      <c r="E44" s="6"/>
      <c r="G44" s="7"/>
      <c r="I44" s="7"/>
      <c r="K44" s="7"/>
      <c r="M44" s="7"/>
      <c r="O44" s="7"/>
      <c r="P44" s="7"/>
      <c r="Q44" s="7"/>
      <c r="R44" s="7"/>
      <c r="S44" s="7"/>
      <c r="T44" s="7"/>
      <c r="U44" s="7"/>
      <c r="V44" s="7"/>
      <c r="W44" s="7"/>
      <c r="X44" s="7"/>
      <c r="Y44" s="7"/>
      <c r="Z44" s="7"/>
      <c r="AA44" s="7"/>
      <c r="AB44" s="7"/>
      <c r="AC44" s="7"/>
    </row>
    <row r="45" spans="2:29" ht="15.75" customHeight="1" x14ac:dyDescent="0.25">
      <c r="B45" s="6"/>
      <c r="C45" s="7"/>
      <c r="E45" s="6"/>
      <c r="G45" s="7"/>
      <c r="I45" s="7"/>
      <c r="K45" s="7"/>
      <c r="M45" s="7"/>
      <c r="O45" s="7"/>
      <c r="P45" s="7"/>
      <c r="Q45" s="7"/>
      <c r="R45" s="7"/>
      <c r="S45" s="7"/>
      <c r="T45" s="7"/>
      <c r="U45" s="7"/>
      <c r="V45" s="7"/>
      <c r="W45" s="7"/>
      <c r="X45" s="7"/>
      <c r="Y45" s="7"/>
      <c r="Z45" s="7"/>
      <c r="AA45" s="7"/>
      <c r="AB45" s="7"/>
      <c r="AC45" s="7"/>
    </row>
    <row r="46" spans="2:29" ht="15.75" customHeight="1" x14ac:dyDescent="0.25">
      <c r="B46" s="6"/>
      <c r="C46" s="7"/>
      <c r="E46" s="6"/>
      <c r="G46" s="7"/>
      <c r="I46" s="7"/>
      <c r="K46" s="7"/>
      <c r="M46" s="7"/>
      <c r="O46" s="7"/>
      <c r="P46" s="7"/>
      <c r="Q46" s="7"/>
      <c r="R46" s="7"/>
      <c r="S46" s="7"/>
      <c r="T46" s="7"/>
      <c r="U46" s="7"/>
      <c r="V46" s="7"/>
      <c r="W46" s="7"/>
      <c r="X46" s="7"/>
      <c r="Y46" s="7"/>
      <c r="Z46" s="7"/>
      <c r="AA46" s="7"/>
      <c r="AB46" s="7"/>
      <c r="AC46" s="7"/>
    </row>
    <row r="47" spans="2:29" ht="15.75" customHeight="1" x14ac:dyDescent="0.25">
      <c r="B47" s="6"/>
      <c r="C47" s="7"/>
      <c r="E47" s="6"/>
      <c r="G47" s="7"/>
      <c r="I47" s="7"/>
      <c r="K47" s="7"/>
      <c r="M47" s="7"/>
      <c r="O47" s="7"/>
      <c r="P47" s="7"/>
      <c r="Q47" s="7"/>
      <c r="R47" s="7"/>
      <c r="S47" s="7"/>
      <c r="T47" s="7"/>
      <c r="U47" s="7"/>
      <c r="V47" s="7"/>
      <c r="W47" s="7"/>
      <c r="X47" s="7"/>
      <c r="Y47" s="7"/>
      <c r="Z47" s="7"/>
      <c r="AA47" s="7"/>
      <c r="AB47" s="7"/>
      <c r="AC47" s="7"/>
    </row>
    <row r="48" spans="2:29" ht="15.75" customHeight="1" x14ac:dyDescent="0.25">
      <c r="B48" s="6"/>
      <c r="C48" s="7"/>
      <c r="E48" s="6"/>
      <c r="G48" s="7"/>
      <c r="I48" s="7"/>
      <c r="K48" s="7"/>
      <c r="M48" s="7"/>
      <c r="O48" s="7"/>
      <c r="P48" s="7"/>
      <c r="Q48" s="7"/>
      <c r="R48" s="7"/>
      <c r="S48" s="7"/>
      <c r="T48" s="7"/>
      <c r="U48" s="7"/>
      <c r="V48" s="7"/>
      <c r="W48" s="7"/>
      <c r="X48" s="7"/>
      <c r="Y48" s="7"/>
      <c r="Z48" s="7"/>
      <c r="AA48" s="7"/>
      <c r="AB48" s="7"/>
      <c r="AC48" s="7"/>
    </row>
    <row r="49" spans="2:29" ht="15.75" customHeight="1" x14ac:dyDescent="0.25">
      <c r="B49" s="6"/>
      <c r="C49" s="7"/>
      <c r="E49" s="6"/>
      <c r="G49" s="7"/>
      <c r="I49" s="7"/>
      <c r="K49" s="7"/>
      <c r="M49" s="7"/>
      <c r="O49" s="7"/>
      <c r="P49" s="7"/>
      <c r="Q49" s="7"/>
      <c r="R49" s="7"/>
      <c r="S49" s="7"/>
      <c r="T49" s="7"/>
      <c r="U49" s="7"/>
      <c r="V49" s="7"/>
      <c r="W49" s="7"/>
      <c r="X49" s="7"/>
      <c r="Y49" s="7"/>
      <c r="Z49" s="7"/>
      <c r="AA49" s="7"/>
      <c r="AB49" s="7"/>
      <c r="AC49" s="7"/>
    </row>
    <row r="50" spans="2:29" ht="15.75" customHeight="1" x14ac:dyDescent="0.25">
      <c r="B50" s="6"/>
      <c r="C50" s="7"/>
      <c r="E50" s="6"/>
      <c r="G50" s="7"/>
      <c r="I50" s="7"/>
      <c r="K50" s="7"/>
      <c r="M50" s="7"/>
      <c r="O50" s="7"/>
      <c r="P50" s="7"/>
      <c r="Q50" s="7"/>
      <c r="R50" s="7"/>
      <c r="S50" s="7"/>
      <c r="T50" s="7"/>
      <c r="U50" s="7"/>
      <c r="V50" s="7"/>
      <c r="W50" s="7"/>
      <c r="X50" s="7"/>
      <c r="Y50" s="7"/>
      <c r="Z50" s="7"/>
      <c r="AA50" s="7"/>
      <c r="AB50" s="7"/>
      <c r="AC50" s="7"/>
    </row>
    <row r="51" spans="2:29" ht="15.75" customHeight="1" x14ac:dyDescent="0.25">
      <c r="B51" s="6"/>
      <c r="C51" s="7"/>
      <c r="E51" s="6"/>
      <c r="G51" s="7"/>
      <c r="I51" s="7"/>
      <c r="K51" s="7"/>
      <c r="M51" s="7"/>
      <c r="O51" s="7"/>
      <c r="P51" s="7"/>
      <c r="Q51" s="7"/>
      <c r="R51" s="7"/>
      <c r="S51" s="7"/>
      <c r="T51" s="7"/>
      <c r="U51" s="7"/>
      <c r="V51" s="7"/>
      <c r="W51" s="7"/>
      <c r="X51" s="7"/>
      <c r="Y51" s="7"/>
      <c r="Z51" s="7"/>
      <c r="AA51" s="7"/>
      <c r="AB51" s="7"/>
      <c r="AC51" s="7"/>
    </row>
    <row r="52" spans="2:29" ht="15.75" customHeight="1" x14ac:dyDescent="0.25">
      <c r="B52" s="6"/>
      <c r="C52" s="7"/>
      <c r="E52" s="6"/>
      <c r="G52" s="7"/>
      <c r="I52" s="7"/>
      <c r="K52" s="7"/>
      <c r="M52" s="7"/>
      <c r="O52" s="7"/>
      <c r="P52" s="7"/>
      <c r="Q52" s="7"/>
      <c r="R52" s="7"/>
      <c r="S52" s="7"/>
      <c r="T52" s="7"/>
      <c r="U52" s="7"/>
      <c r="V52" s="7"/>
      <c r="W52" s="7"/>
      <c r="X52" s="7"/>
      <c r="Y52" s="7"/>
      <c r="Z52" s="7"/>
      <c r="AA52" s="7"/>
      <c r="AB52" s="7"/>
      <c r="AC52" s="7"/>
    </row>
    <row r="53" spans="2:29" ht="15.75" customHeight="1" x14ac:dyDescent="0.25">
      <c r="B53" s="6"/>
      <c r="C53" s="7"/>
      <c r="E53" s="6"/>
      <c r="G53" s="7"/>
      <c r="I53" s="7"/>
      <c r="K53" s="7"/>
      <c r="M53" s="7"/>
      <c r="O53" s="7"/>
      <c r="P53" s="7"/>
      <c r="Q53" s="7"/>
      <c r="R53" s="7"/>
      <c r="S53" s="7"/>
      <c r="T53" s="7"/>
      <c r="U53" s="7"/>
      <c r="V53" s="7"/>
      <c r="W53" s="7"/>
      <c r="X53" s="7"/>
      <c r="Y53" s="7"/>
      <c r="Z53" s="7"/>
      <c r="AA53" s="7"/>
      <c r="AB53" s="7"/>
      <c r="AC53" s="7"/>
    </row>
    <row r="54" spans="2:29" ht="15.75" customHeight="1" x14ac:dyDescent="0.25">
      <c r="B54" s="6"/>
      <c r="C54" s="7"/>
      <c r="E54" s="6"/>
      <c r="G54" s="7"/>
      <c r="I54" s="7"/>
      <c r="K54" s="7"/>
      <c r="M54" s="7"/>
      <c r="O54" s="7"/>
      <c r="P54" s="7"/>
      <c r="Q54" s="7"/>
      <c r="R54" s="7"/>
      <c r="S54" s="7"/>
      <c r="T54" s="7"/>
      <c r="U54" s="7"/>
      <c r="V54" s="7"/>
      <c r="W54" s="7"/>
      <c r="X54" s="7"/>
      <c r="Y54" s="7"/>
      <c r="Z54" s="7"/>
      <c r="AA54" s="7"/>
      <c r="AB54" s="7"/>
      <c r="AC54" s="7"/>
    </row>
    <row r="55" spans="2:29" ht="15.75" customHeight="1" x14ac:dyDescent="0.25">
      <c r="B55" s="6"/>
      <c r="C55" s="7"/>
      <c r="E55" s="6"/>
      <c r="G55" s="7"/>
      <c r="I55" s="7"/>
      <c r="K55" s="7"/>
      <c r="M55" s="7"/>
      <c r="O55" s="7"/>
      <c r="P55" s="7"/>
      <c r="Q55" s="7"/>
      <c r="R55" s="7"/>
      <c r="S55" s="7"/>
      <c r="T55" s="7"/>
      <c r="U55" s="7"/>
      <c r="V55" s="7"/>
      <c r="W55" s="7"/>
      <c r="X55" s="7"/>
      <c r="Y55" s="7"/>
      <c r="Z55" s="7"/>
      <c r="AA55" s="7"/>
      <c r="AB55" s="7"/>
      <c r="AC55" s="7"/>
    </row>
    <row r="56" spans="2:29" ht="15.75" customHeight="1" x14ac:dyDescent="0.25">
      <c r="B56" s="6"/>
      <c r="C56" s="7"/>
      <c r="E56" s="6"/>
      <c r="G56" s="7"/>
      <c r="I56" s="7"/>
      <c r="K56" s="7"/>
      <c r="M56" s="7"/>
      <c r="O56" s="7"/>
      <c r="P56" s="7"/>
      <c r="Q56" s="7"/>
      <c r="R56" s="7"/>
      <c r="S56" s="7"/>
      <c r="T56" s="7"/>
      <c r="U56" s="7"/>
      <c r="V56" s="7"/>
      <c r="W56" s="7"/>
      <c r="X56" s="7"/>
      <c r="Y56" s="7"/>
      <c r="Z56" s="7"/>
      <c r="AA56" s="7"/>
      <c r="AB56" s="7"/>
      <c r="AC56" s="7"/>
    </row>
    <row r="57" spans="2:29" ht="15.75" customHeight="1" x14ac:dyDescent="0.25">
      <c r="B57" s="6"/>
      <c r="C57" s="7"/>
      <c r="E57" s="6"/>
      <c r="G57" s="7"/>
      <c r="I57" s="7"/>
      <c r="K57" s="7"/>
      <c r="M57" s="7"/>
      <c r="O57" s="7"/>
      <c r="P57" s="7"/>
      <c r="Q57" s="7"/>
      <c r="R57" s="7"/>
      <c r="S57" s="7"/>
      <c r="T57" s="7"/>
      <c r="U57" s="7"/>
      <c r="V57" s="7"/>
      <c r="W57" s="7"/>
      <c r="X57" s="7"/>
      <c r="Y57" s="7"/>
      <c r="Z57" s="7"/>
      <c r="AA57" s="7"/>
      <c r="AB57" s="7"/>
      <c r="AC57" s="7"/>
    </row>
    <row r="58" spans="2:29" ht="15.75" customHeight="1" x14ac:dyDescent="0.25">
      <c r="B58" s="6"/>
      <c r="C58" s="7"/>
      <c r="E58" s="6"/>
      <c r="G58" s="7"/>
      <c r="I58" s="7"/>
      <c r="K58" s="7"/>
      <c r="M58" s="7"/>
      <c r="O58" s="7"/>
      <c r="P58" s="7"/>
      <c r="Q58" s="7"/>
      <c r="R58" s="7"/>
      <c r="S58" s="7"/>
      <c r="T58" s="7"/>
      <c r="U58" s="7"/>
      <c r="V58" s="7"/>
      <c r="W58" s="7"/>
      <c r="X58" s="7"/>
      <c r="Y58" s="7"/>
      <c r="Z58" s="7"/>
      <c r="AA58" s="7"/>
      <c r="AB58" s="7"/>
      <c r="AC58" s="7"/>
    </row>
    <row r="59" spans="2:29" ht="15.75" customHeight="1" x14ac:dyDescent="0.25">
      <c r="B59" s="6"/>
      <c r="C59" s="7"/>
      <c r="E59" s="6"/>
      <c r="G59" s="7"/>
      <c r="I59" s="7"/>
      <c r="K59" s="7"/>
      <c r="M59" s="7"/>
      <c r="O59" s="7"/>
      <c r="P59" s="7"/>
      <c r="Q59" s="7"/>
      <c r="R59" s="7"/>
      <c r="S59" s="7"/>
      <c r="T59" s="7"/>
      <c r="U59" s="7"/>
      <c r="V59" s="7"/>
      <c r="W59" s="7"/>
      <c r="X59" s="7"/>
      <c r="Y59" s="7"/>
      <c r="Z59" s="7"/>
      <c r="AA59" s="7"/>
      <c r="AB59" s="7"/>
      <c r="AC59" s="7"/>
    </row>
    <row r="60" spans="2:29" ht="15.75" customHeight="1" x14ac:dyDescent="0.25">
      <c r="B60" s="6"/>
      <c r="C60" s="7"/>
      <c r="E60" s="6"/>
      <c r="G60" s="7"/>
      <c r="I60" s="7"/>
      <c r="K60" s="7"/>
      <c r="M60" s="7"/>
      <c r="O60" s="7"/>
      <c r="P60" s="7"/>
      <c r="Q60" s="7"/>
      <c r="R60" s="7"/>
      <c r="S60" s="7"/>
      <c r="T60" s="7"/>
      <c r="U60" s="7"/>
      <c r="V60" s="7"/>
      <c r="W60" s="7"/>
      <c r="X60" s="7"/>
      <c r="Y60" s="7"/>
      <c r="Z60" s="7"/>
      <c r="AA60" s="7"/>
      <c r="AB60" s="7"/>
      <c r="AC60" s="7"/>
    </row>
    <row r="61" spans="2:29" ht="15.75" customHeight="1" x14ac:dyDescent="0.25">
      <c r="B61" s="6"/>
      <c r="C61" s="7"/>
      <c r="E61" s="6"/>
      <c r="G61" s="7"/>
      <c r="I61" s="7"/>
      <c r="K61" s="7"/>
      <c r="M61" s="7"/>
      <c r="O61" s="7"/>
      <c r="P61" s="7"/>
      <c r="Q61" s="7"/>
      <c r="R61" s="7"/>
      <c r="S61" s="7"/>
      <c r="T61" s="7"/>
      <c r="U61" s="7"/>
      <c r="V61" s="7"/>
      <c r="W61" s="7"/>
      <c r="X61" s="7"/>
      <c r="Y61" s="7"/>
      <c r="Z61" s="7"/>
      <c r="AA61" s="7"/>
      <c r="AB61" s="7"/>
      <c r="AC61" s="7"/>
    </row>
    <row r="62" spans="2:29" ht="15.75" customHeight="1" x14ac:dyDescent="0.25">
      <c r="B62" s="6"/>
      <c r="C62" s="7"/>
      <c r="E62" s="6"/>
      <c r="G62" s="7"/>
      <c r="I62" s="7"/>
      <c r="K62" s="7"/>
      <c r="M62" s="7"/>
      <c r="O62" s="7"/>
      <c r="P62" s="7"/>
      <c r="Q62" s="7"/>
      <c r="R62" s="7"/>
      <c r="S62" s="7"/>
      <c r="T62" s="7"/>
      <c r="U62" s="7"/>
      <c r="V62" s="7"/>
      <c r="W62" s="7"/>
      <c r="X62" s="7"/>
      <c r="Y62" s="7"/>
      <c r="Z62" s="7"/>
      <c r="AA62" s="7"/>
      <c r="AB62" s="7"/>
      <c r="AC62" s="7"/>
    </row>
    <row r="63" spans="2:29" ht="15.75" customHeight="1" x14ac:dyDescent="0.25">
      <c r="B63" s="6"/>
      <c r="C63" s="7"/>
      <c r="E63" s="6"/>
      <c r="G63" s="7"/>
      <c r="I63" s="7"/>
      <c r="K63" s="7"/>
      <c r="M63" s="7"/>
      <c r="O63" s="7"/>
      <c r="P63" s="7"/>
      <c r="Q63" s="7"/>
      <c r="R63" s="7"/>
      <c r="S63" s="7"/>
      <c r="T63" s="7"/>
      <c r="U63" s="7"/>
      <c r="V63" s="7"/>
      <c r="W63" s="7"/>
      <c r="X63" s="7"/>
      <c r="Y63" s="7"/>
      <c r="Z63" s="7"/>
      <c r="AA63" s="7"/>
      <c r="AB63" s="7"/>
      <c r="AC63" s="7"/>
    </row>
    <row r="64" spans="2:29" ht="15.75" customHeight="1" x14ac:dyDescent="0.25">
      <c r="B64" s="6"/>
      <c r="C64" s="7"/>
      <c r="E64" s="6"/>
      <c r="G64" s="7"/>
      <c r="I64" s="7"/>
      <c r="K64" s="7"/>
      <c r="M64" s="7"/>
      <c r="O64" s="7"/>
      <c r="P64" s="7"/>
      <c r="Q64" s="7"/>
      <c r="R64" s="7"/>
      <c r="S64" s="7"/>
      <c r="T64" s="7"/>
      <c r="U64" s="7"/>
      <c r="V64" s="7"/>
      <c r="W64" s="7"/>
      <c r="X64" s="7"/>
      <c r="Y64" s="7"/>
      <c r="Z64" s="7"/>
      <c r="AA64" s="7"/>
      <c r="AB64" s="7"/>
      <c r="AC64" s="7"/>
    </row>
    <row r="65" spans="2:29" ht="15.75" customHeight="1" x14ac:dyDescent="0.25">
      <c r="B65" s="6"/>
      <c r="C65" s="7"/>
      <c r="E65" s="6"/>
      <c r="G65" s="7"/>
      <c r="I65" s="7"/>
      <c r="K65" s="7"/>
      <c r="M65" s="7"/>
      <c r="O65" s="7"/>
      <c r="P65" s="7"/>
      <c r="Q65" s="7"/>
      <c r="R65" s="7"/>
      <c r="S65" s="7"/>
      <c r="T65" s="7"/>
      <c r="U65" s="7"/>
      <c r="V65" s="7"/>
      <c r="W65" s="7"/>
      <c r="X65" s="7"/>
      <c r="Y65" s="7"/>
      <c r="Z65" s="7"/>
      <c r="AA65" s="7"/>
      <c r="AB65" s="7"/>
      <c r="AC65" s="7"/>
    </row>
    <row r="66" spans="2:29" ht="15.75" customHeight="1" x14ac:dyDescent="0.25">
      <c r="B66" s="6"/>
      <c r="C66" s="7"/>
      <c r="E66" s="6"/>
      <c r="G66" s="7"/>
      <c r="I66" s="7"/>
      <c r="K66" s="7"/>
      <c r="M66" s="7"/>
      <c r="O66" s="7"/>
      <c r="P66" s="7"/>
      <c r="Q66" s="7"/>
      <c r="R66" s="7"/>
      <c r="S66" s="7"/>
      <c r="T66" s="7"/>
      <c r="U66" s="7"/>
      <c r="V66" s="7"/>
      <c r="W66" s="7"/>
      <c r="X66" s="7"/>
      <c r="Y66" s="7"/>
      <c r="Z66" s="7"/>
      <c r="AA66" s="7"/>
      <c r="AB66" s="7"/>
      <c r="AC66" s="7"/>
    </row>
    <row r="67" spans="2:29" ht="15.75" customHeight="1" x14ac:dyDescent="0.25">
      <c r="B67" s="6"/>
      <c r="C67" s="7"/>
      <c r="E67" s="6"/>
      <c r="G67" s="7"/>
      <c r="I67" s="7"/>
      <c r="K67" s="7"/>
      <c r="M67" s="7"/>
      <c r="O67" s="7"/>
      <c r="P67" s="7"/>
      <c r="Q67" s="7"/>
      <c r="R67" s="7"/>
      <c r="S67" s="7"/>
      <c r="T67" s="7"/>
      <c r="U67" s="7"/>
      <c r="V67" s="7"/>
      <c r="W67" s="7"/>
      <c r="X67" s="7"/>
      <c r="Y67" s="7"/>
      <c r="Z67" s="7"/>
      <c r="AA67" s="7"/>
      <c r="AB67" s="7"/>
      <c r="AC67" s="7"/>
    </row>
    <row r="68" spans="2:29" ht="15.75" customHeight="1" x14ac:dyDescent="0.25">
      <c r="B68" s="6"/>
      <c r="C68" s="7"/>
      <c r="E68" s="6"/>
      <c r="G68" s="7"/>
      <c r="I68" s="7"/>
      <c r="K68" s="7"/>
      <c r="M68" s="7"/>
      <c r="O68" s="7"/>
      <c r="P68" s="7"/>
      <c r="Q68" s="7"/>
      <c r="R68" s="7"/>
      <c r="S68" s="7"/>
      <c r="T68" s="7"/>
      <c r="U68" s="7"/>
      <c r="V68" s="7"/>
      <c r="W68" s="7"/>
      <c r="X68" s="7"/>
      <c r="Y68" s="7"/>
      <c r="Z68" s="7"/>
      <c r="AA68" s="7"/>
      <c r="AB68" s="7"/>
      <c r="AC68" s="7"/>
    </row>
    <row r="69" spans="2:29" ht="15.75" customHeight="1" x14ac:dyDescent="0.25">
      <c r="B69" s="6"/>
      <c r="C69" s="7"/>
      <c r="E69" s="6"/>
      <c r="G69" s="7"/>
      <c r="I69" s="7"/>
      <c r="K69" s="7"/>
      <c r="M69" s="7"/>
      <c r="O69" s="7"/>
      <c r="P69" s="7"/>
      <c r="Q69" s="7"/>
      <c r="R69" s="7"/>
      <c r="S69" s="7"/>
      <c r="T69" s="7"/>
      <c r="U69" s="7"/>
      <c r="V69" s="7"/>
      <c r="W69" s="7"/>
      <c r="X69" s="7"/>
      <c r="Y69" s="7"/>
      <c r="Z69" s="7"/>
      <c r="AA69" s="7"/>
      <c r="AB69" s="7"/>
      <c r="AC69" s="7"/>
    </row>
    <row r="70" spans="2:29" ht="15.75" customHeight="1" x14ac:dyDescent="0.25">
      <c r="B70" s="6"/>
      <c r="C70" s="7"/>
      <c r="E70" s="6"/>
      <c r="G70" s="7"/>
      <c r="I70" s="7"/>
      <c r="K70" s="7"/>
      <c r="M70" s="7"/>
      <c r="O70" s="7"/>
      <c r="P70" s="7"/>
      <c r="Q70" s="7"/>
      <c r="R70" s="7"/>
      <c r="S70" s="7"/>
      <c r="T70" s="7"/>
      <c r="U70" s="7"/>
      <c r="V70" s="7"/>
      <c r="W70" s="7"/>
      <c r="X70" s="7"/>
      <c r="Y70" s="7"/>
      <c r="Z70" s="7"/>
      <c r="AA70" s="7"/>
      <c r="AB70" s="7"/>
      <c r="AC70" s="7"/>
    </row>
    <row r="71" spans="2:29" ht="15.75" customHeight="1" x14ac:dyDescent="0.25">
      <c r="B71" s="6"/>
      <c r="C71" s="7"/>
      <c r="E71" s="6"/>
      <c r="G71" s="7"/>
      <c r="I71" s="7"/>
      <c r="K71" s="7"/>
      <c r="M71" s="7"/>
      <c r="O71" s="7"/>
      <c r="P71" s="7"/>
      <c r="Q71" s="7"/>
      <c r="R71" s="7"/>
      <c r="S71" s="7"/>
      <c r="T71" s="7"/>
      <c r="U71" s="7"/>
      <c r="V71" s="7"/>
      <c r="W71" s="7"/>
      <c r="X71" s="7"/>
      <c r="Y71" s="7"/>
      <c r="Z71" s="7"/>
      <c r="AA71" s="7"/>
      <c r="AB71" s="7"/>
      <c r="AC71" s="7"/>
    </row>
    <row r="72" spans="2:29" ht="15.75" customHeight="1" x14ac:dyDescent="0.25">
      <c r="B72" s="6"/>
      <c r="C72" s="7"/>
      <c r="E72" s="6"/>
      <c r="G72" s="7"/>
      <c r="I72" s="7"/>
      <c r="K72" s="7"/>
      <c r="M72" s="7"/>
      <c r="O72" s="7"/>
      <c r="P72" s="7"/>
      <c r="Q72" s="7"/>
      <c r="R72" s="7"/>
      <c r="S72" s="7"/>
      <c r="T72" s="7"/>
      <c r="U72" s="7"/>
      <c r="V72" s="7"/>
      <c r="W72" s="7"/>
      <c r="X72" s="7"/>
      <c r="Y72" s="7"/>
      <c r="Z72" s="7"/>
      <c r="AA72" s="7"/>
      <c r="AB72" s="7"/>
      <c r="AC72" s="7"/>
    </row>
    <row r="73" spans="2:29" ht="15.75" customHeight="1" x14ac:dyDescent="0.25">
      <c r="B73" s="6"/>
      <c r="C73" s="7"/>
      <c r="E73" s="6"/>
      <c r="G73" s="7"/>
      <c r="I73" s="7"/>
      <c r="K73" s="7"/>
      <c r="M73" s="7"/>
      <c r="O73" s="7"/>
      <c r="P73" s="7"/>
      <c r="Q73" s="7"/>
      <c r="R73" s="7"/>
      <c r="S73" s="7"/>
      <c r="T73" s="7"/>
      <c r="U73" s="7"/>
      <c r="V73" s="7"/>
      <c r="W73" s="7"/>
      <c r="X73" s="7"/>
      <c r="Y73" s="7"/>
      <c r="Z73" s="7"/>
      <c r="AA73" s="7"/>
      <c r="AB73" s="7"/>
      <c r="AC73" s="7"/>
    </row>
    <row r="74" spans="2:29" ht="15.75" customHeight="1" x14ac:dyDescent="0.25">
      <c r="B74" s="6"/>
      <c r="C74" s="7"/>
      <c r="E74" s="6"/>
      <c r="G74" s="7"/>
      <c r="I74" s="7"/>
      <c r="K74" s="7"/>
      <c r="M74" s="7"/>
      <c r="O74" s="7"/>
      <c r="P74" s="7"/>
      <c r="Q74" s="7"/>
      <c r="R74" s="7"/>
      <c r="S74" s="7"/>
      <c r="T74" s="7"/>
      <c r="U74" s="7"/>
      <c r="V74" s="7"/>
      <c r="W74" s="7"/>
      <c r="X74" s="7"/>
      <c r="Y74" s="7"/>
      <c r="Z74" s="7"/>
      <c r="AA74" s="7"/>
      <c r="AB74" s="7"/>
      <c r="AC74" s="7"/>
    </row>
    <row r="75" spans="2:29" ht="15.75" customHeight="1" x14ac:dyDescent="0.25">
      <c r="B75" s="6"/>
      <c r="C75" s="7"/>
      <c r="E75" s="6"/>
      <c r="G75" s="7"/>
      <c r="I75" s="7"/>
      <c r="K75" s="7"/>
      <c r="M75" s="7"/>
      <c r="O75" s="7"/>
      <c r="P75" s="7"/>
      <c r="Q75" s="7"/>
      <c r="R75" s="7"/>
      <c r="S75" s="7"/>
      <c r="T75" s="7"/>
      <c r="U75" s="7"/>
      <c r="V75" s="7"/>
      <c r="W75" s="7"/>
      <c r="X75" s="7"/>
      <c r="Y75" s="7"/>
      <c r="Z75" s="7"/>
      <c r="AA75" s="7"/>
      <c r="AB75" s="7"/>
      <c r="AC75" s="7"/>
    </row>
    <row r="76" spans="2:29" ht="15.75" customHeight="1" x14ac:dyDescent="0.25">
      <c r="B76" s="6"/>
      <c r="C76" s="7"/>
      <c r="E76" s="6"/>
      <c r="G76" s="7"/>
      <c r="I76" s="7"/>
      <c r="K76" s="7"/>
      <c r="M76" s="7"/>
      <c r="O76" s="7"/>
      <c r="P76" s="7"/>
      <c r="Q76" s="7"/>
      <c r="R76" s="7"/>
      <c r="S76" s="7"/>
      <c r="T76" s="7"/>
      <c r="U76" s="7"/>
      <c r="V76" s="7"/>
      <c r="W76" s="7"/>
      <c r="X76" s="7"/>
      <c r="Y76" s="7"/>
      <c r="Z76" s="7"/>
      <c r="AA76" s="7"/>
      <c r="AB76" s="7"/>
      <c r="AC76" s="7"/>
    </row>
    <row r="77" spans="2:29" ht="15.75" customHeight="1" x14ac:dyDescent="0.25">
      <c r="B77" s="6"/>
      <c r="C77" s="7"/>
      <c r="E77" s="6"/>
      <c r="G77" s="7"/>
      <c r="I77" s="7"/>
      <c r="K77" s="7"/>
      <c r="M77" s="7"/>
      <c r="O77" s="7"/>
      <c r="P77" s="7"/>
      <c r="Q77" s="7"/>
      <c r="R77" s="7"/>
      <c r="S77" s="7"/>
      <c r="T77" s="7"/>
      <c r="U77" s="7"/>
      <c r="V77" s="7"/>
      <c r="W77" s="7"/>
      <c r="X77" s="7"/>
      <c r="Y77" s="7"/>
      <c r="Z77" s="7"/>
      <c r="AA77" s="7"/>
      <c r="AB77" s="7"/>
      <c r="AC77" s="7"/>
    </row>
    <row r="78" spans="2:29" ht="15.75" customHeight="1" x14ac:dyDescent="0.25">
      <c r="B78" s="6"/>
      <c r="C78" s="7"/>
      <c r="E78" s="6"/>
      <c r="G78" s="7"/>
      <c r="I78" s="7"/>
      <c r="K78" s="7"/>
      <c r="M78" s="7"/>
      <c r="O78" s="7"/>
      <c r="P78" s="7"/>
      <c r="Q78" s="7"/>
      <c r="R78" s="7"/>
      <c r="S78" s="7"/>
      <c r="T78" s="7"/>
      <c r="U78" s="7"/>
      <c r="V78" s="7"/>
      <c r="W78" s="7"/>
      <c r="X78" s="7"/>
      <c r="Y78" s="7"/>
      <c r="Z78" s="7"/>
      <c r="AA78" s="7"/>
      <c r="AB78" s="7"/>
      <c r="AC78" s="7"/>
    </row>
    <row r="79" spans="2:29" ht="15.75" customHeight="1" x14ac:dyDescent="0.25">
      <c r="B79" s="6"/>
      <c r="C79" s="7"/>
      <c r="E79" s="6"/>
      <c r="G79" s="7"/>
      <c r="I79" s="7"/>
      <c r="K79" s="7"/>
      <c r="M79" s="7"/>
      <c r="O79" s="7"/>
      <c r="P79" s="7"/>
      <c r="Q79" s="7"/>
      <c r="R79" s="7"/>
      <c r="S79" s="7"/>
      <c r="T79" s="7"/>
      <c r="U79" s="7"/>
      <c r="V79" s="7"/>
      <c r="W79" s="7"/>
      <c r="X79" s="7"/>
      <c r="Y79" s="7"/>
      <c r="Z79" s="7"/>
      <c r="AA79" s="7"/>
      <c r="AB79" s="7"/>
      <c r="AC79" s="7"/>
    </row>
    <row r="80" spans="2:29" ht="15.75" customHeight="1" x14ac:dyDescent="0.25">
      <c r="B80" s="6"/>
      <c r="C80" s="7"/>
      <c r="E80" s="6"/>
      <c r="G80" s="7"/>
      <c r="I80" s="7"/>
      <c r="K80" s="7"/>
      <c r="M80" s="7"/>
      <c r="O80" s="7"/>
      <c r="P80" s="7"/>
      <c r="Q80" s="7"/>
      <c r="R80" s="7"/>
      <c r="S80" s="7"/>
      <c r="T80" s="7"/>
      <c r="U80" s="7"/>
      <c r="V80" s="7"/>
      <c r="W80" s="7"/>
      <c r="X80" s="7"/>
      <c r="Y80" s="7"/>
      <c r="Z80" s="7"/>
      <c r="AA80" s="7"/>
      <c r="AB80" s="7"/>
      <c r="AC80" s="7"/>
    </row>
    <row r="81" spans="2:29" ht="15.75" customHeight="1" x14ac:dyDescent="0.25">
      <c r="B81" s="6"/>
      <c r="C81" s="7"/>
      <c r="E81" s="6"/>
      <c r="G81" s="7"/>
      <c r="I81" s="7"/>
      <c r="K81" s="7"/>
      <c r="M81" s="7"/>
      <c r="O81" s="7"/>
      <c r="P81" s="7"/>
      <c r="Q81" s="7"/>
      <c r="R81" s="7"/>
      <c r="S81" s="7"/>
      <c r="T81" s="7"/>
      <c r="U81" s="7"/>
      <c r="V81" s="7"/>
      <c r="W81" s="7"/>
      <c r="X81" s="7"/>
      <c r="Y81" s="7"/>
      <c r="Z81" s="7"/>
      <c r="AA81" s="7"/>
      <c r="AB81" s="7"/>
      <c r="AC81" s="7"/>
    </row>
    <row r="82" spans="2:29" ht="15.75" customHeight="1" x14ac:dyDescent="0.25">
      <c r="B82" s="6"/>
      <c r="C82" s="7"/>
      <c r="E82" s="6"/>
      <c r="G82" s="7"/>
      <c r="I82" s="7"/>
      <c r="K82" s="7"/>
      <c r="M82" s="7"/>
      <c r="O82" s="7"/>
      <c r="P82" s="7"/>
      <c r="Q82" s="7"/>
      <c r="R82" s="7"/>
      <c r="S82" s="7"/>
      <c r="T82" s="7"/>
      <c r="U82" s="7"/>
      <c r="V82" s="7"/>
      <c r="W82" s="7"/>
      <c r="X82" s="7"/>
      <c r="Y82" s="7"/>
      <c r="Z82" s="7"/>
      <c r="AA82" s="7"/>
      <c r="AB82" s="7"/>
      <c r="AC82" s="7"/>
    </row>
    <row r="83" spans="2:29" ht="15.75" customHeight="1" x14ac:dyDescent="0.25">
      <c r="B83" s="6"/>
      <c r="C83" s="7"/>
      <c r="E83" s="6"/>
      <c r="G83" s="7"/>
      <c r="I83" s="7"/>
      <c r="K83" s="7"/>
      <c r="M83" s="7"/>
      <c r="O83" s="7"/>
      <c r="P83" s="7"/>
      <c r="Q83" s="7"/>
      <c r="R83" s="7"/>
      <c r="S83" s="7"/>
      <c r="T83" s="7"/>
      <c r="U83" s="7"/>
      <c r="V83" s="7"/>
      <c r="W83" s="7"/>
      <c r="X83" s="7"/>
      <c r="Y83" s="7"/>
      <c r="Z83" s="7"/>
      <c r="AA83" s="7"/>
      <c r="AB83" s="7"/>
      <c r="AC83" s="7"/>
    </row>
    <row r="84" spans="2:29" ht="15.75" customHeight="1" x14ac:dyDescent="0.25">
      <c r="B84" s="6"/>
      <c r="C84" s="7"/>
      <c r="E84" s="6"/>
      <c r="G84" s="7"/>
      <c r="I84" s="7"/>
      <c r="K84" s="7"/>
      <c r="M84" s="7"/>
      <c r="O84" s="7"/>
      <c r="P84" s="7"/>
      <c r="Q84" s="7"/>
      <c r="R84" s="7"/>
      <c r="S84" s="7"/>
      <c r="T84" s="7"/>
      <c r="U84" s="7"/>
      <c r="V84" s="7"/>
      <c r="W84" s="7"/>
      <c r="X84" s="7"/>
      <c r="Y84" s="7"/>
      <c r="Z84" s="7"/>
      <c r="AA84" s="7"/>
      <c r="AB84" s="7"/>
      <c r="AC84" s="7"/>
    </row>
    <row r="85" spans="2:29" ht="15.75" customHeight="1" x14ac:dyDescent="0.25">
      <c r="B85" s="6"/>
      <c r="C85" s="7"/>
      <c r="E85" s="6"/>
      <c r="G85" s="7"/>
      <c r="I85" s="7"/>
      <c r="K85" s="7"/>
      <c r="M85" s="7"/>
      <c r="O85" s="7"/>
      <c r="P85" s="7"/>
      <c r="Q85" s="7"/>
      <c r="R85" s="7"/>
      <c r="S85" s="7"/>
      <c r="T85" s="7"/>
      <c r="U85" s="7"/>
      <c r="V85" s="7"/>
      <c r="W85" s="7"/>
      <c r="X85" s="7"/>
      <c r="Y85" s="7"/>
      <c r="Z85" s="7"/>
      <c r="AA85" s="7"/>
      <c r="AB85" s="7"/>
      <c r="AC85" s="7"/>
    </row>
    <row r="86" spans="2:29" ht="15.75" customHeight="1" x14ac:dyDescent="0.25">
      <c r="B86" s="6"/>
      <c r="C86" s="7"/>
      <c r="E86" s="6"/>
      <c r="G86" s="7"/>
      <c r="I86" s="7"/>
      <c r="K86" s="7"/>
      <c r="M86" s="7"/>
      <c r="O86" s="7"/>
      <c r="P86" s="7"/>
      <c r="Q86" s="7"/>
      <c r="R86" s="7"/>
      <c r="S86" s="7"/>
      <c r="T86" s="7"/>
      <c r="U86" s="7"/>
      <c r="V86" s="7"/>
      <c r="W86" s="7"/>
      <c r="X86" s="7"/>
      <c r="Y86" s="7"/>
      <c r="Z86" s="7"/>
      <c r="AA86" s="7"/>
      <c r="AB86" s="7"/>
      <c r="AC86" s="7"/>
    </row>
    <row r="87" spans="2:29" ht="15.75" customHeight="1" x14ac:dyDescent="0.25">
      <c r="B87" s="6"/>
      <c r="C87" s="7"/>
      <c r="E87" s="6"/>
      <c r="G87" s="7"/>
      <c r="I87" s="7"/>
      <c r="K87" s="7"/>
      <c r="M87" s="7"/>
      <c r="O87" s="7"/>
      <c r="P87" s="7"/>
      <c r="Q87" s="7"/>
      <c r="R87" s="7"/>
      <c r="S87" s="7"/>
      <c r="T87" s="7"/>
      <c r="U87" s="7"/>
      <c r="V87" s="7"/>
      <c r="W87" s="7"/>
      <c r="X87" s="7"/>
      <c r="Y87" s="7"/>
      <c r="Z87" s="7"/>
      <c r="AA87" s="7"/>
      <c r="AB87" s="7"/>
      <c r="AC87" s="7"/>
    </row>
    <row r="88" spans="2:29" ht="15.75" customHeight="1" x14ac:dyDescent="0.25">
      <c r="B88" s="6"/>
      <c r="C88" s="7"/>
      <c r="E88" s="6"/>
      <c r="G88" s="7"/>
      <c r="I88" s="7"/>
      <c r="K88" s="7"/>
      <c r="M88" s="7"/>
      <c r="O88" s="7"/>
      <c r="P88" s="7"/>
      <c r="Q88" s="7"/>
      <c r="R88" s="7"/>
      <c r="S88" s="7"/>
      <c r="T88" s="7"/>
      <c r="U88" s="7"/>
      <c r="V88" s="7"/>
      <c r="W88" s="7"/>
      <c r="X88" s="7"/>
      <c r="Y88" s="7"/>
      <c r="Z88" s="7"/>
      <c r="AA88" s="7"/>
      <c r="AB88" s="7"/>
      <c r="AC88" s="7"/>
    </row>
    <row r="89" spans="2:29" ht="15.75" customHeight="1" x14ac:dyDescent="0.25">
      <c r="B89" s="6"/>
      <c r="C89" s="7"/>
      <c r="E89" s="6"/>
      <c r="G89" s="7"/>
      <c r="I89" s="7"/>
      <c r="K89" s="7"/>
      <c r="M89" s="7"/>
      <c r="O89" s="7"/>
      <c r="P89" s="7"/>
      <c r="Q89" s="7"/>
      <c r="R89" s="7"/>
      <c r="S89" s="7"/>
      <c r="T89" s="7"/>
      <c r="U89" s="7"/>
      <c r="V89" s="7"/>
      <c r="W89" s="7"/>
      <c r="X89" s="7"/>
      <c r="Y89" s="7"/>
      <c r="Z89" s="7"/>
      <c r="AA89" s="7"/>
      <c r="AB89" s="7"/>
      <c r="AC89" s="7"/>
    </row>
    <row r="90" spans="2:29" ht="15.75" customHeight="1" x14ac:dyDescent="0.25">
      <c r="B90" s="6"/>
      <c r="C90" s="7"/>
      <c r="E90" s="6"/>
      <c r="G90" s="7"/>
      <c r="I90" s="7"/>
      <c r="K90" s="7"/>
      <c r="M90" s="7"/>
      <c r="O90" s="7"/>
      <c r="P90" s="7"/>
      <c r="Q90" s="7"/>
      <c r="R90" s="7"/>
      <c r="S90" s="7"/>
      <c r="T90" s="7"/>
      <c r="U90" s="7"/>
      <c r="V90" s="7"/>
      <c r="W90" s="7"/>
      <c r="X90" s="7"/>
      <c r="Y90" s="7"/>
      <c r="Z90" s="7"/>
      <c r="AA90" s="7"/>
      <c r="AB90" s="7"/>
      <c r="AC90" s="7"/>
    </row>
    <row r="91" spans="2:29" ht="15.75" customHeight="1" x14ac:dyDescent="0.25">
      <c r="B91" s="6"/>
      <c r="C91" s="7"/>
      <c r="E91" s="6"/>
      <c r="G91" s="7"/>
      <c r="I91" s="7"/>
      <c r="K91" s="7"/>
      <c r="M91" s="7"/>
      <c r="O91" s="7"/>
      <c r="P91" s="7"/>
      <c r="Q91" s="7"/>
      <c r="R91" s="7"/>
      <c r="S91" s="7"/>
      <c r="T91" s="7"/>
      <c r="U91" s="7"/>
      <c r="V91" s="7"/>
      <c r="W91" s="7"/>
      <c r="X91" s="7"/>
      <c r="Y91" s="7"/>
      <c r="Z91" s="7"/>
      <c r="AA91" s="7"/>
      <c r="AB91" s="7"/>
      <c r="AC91" s="7"/>
    </row>
    <row r="92" spans="2:29" ht="15.75" customHeight="1" x14ac:dyDescent="0.25">
      <c r="B92" s="6"/>
      <c r="C92" s="7"/>
      <c r="E92" s="6"/>
      <c r="G92" s="7"/>
      <c r="I92" s="7"/>
      <c r="K92" s="7"/>
      <c r="M92" s="7"/>
      <c r="O92" s="7"/>
      <c r="P92" s="7"/>
      <c r="Q92" s="7"/>
      <c r="R92" s="7"/>
      <c r="S92" s="7"/>
      <c r="T92" s="7"/>
      <c r="U92" s="7"/>
      <c r="V92" s="7"/>
      <c r="W92" s="7"/>
      <c r="X92" s="7"/>
      <c r="Y92" s="7"/>
      <c r="Z92" s="7"/>
      <c r="AA92" s="7"/>
      <c r="AB92" s="7"/>
      <c r="AC92" s="7"/>
    </row>
    <row r="93" spans="2:29" ht="15.75" customHeight="1" x14ac:dyDescent="0.25">
      <c r="B93" s="6"/>
      <c r="C93" s="7"/>
      <c r="E93" s="6"/>
      <c r="G93" s="7"/>
      <c r="I93" s="7"/>
      <c r="K93" s="7"/>
      <c r="M93" s="7"/>
      <c r="O93" s="7"/>
      <c r="P93" s="7"/>
      <c r="Q93" s="7"/>
      <c r="R93" s="7"/>
      <c r="S93" s="7"/>
      <c r="T93" s="7"/>
      <c r="U93" s="7"/>
      <c r="V93" s="7"/>
      <c r="W93" s="7"/>
      <c r="X93" s="7"/>
      <c r="Y93" s="7"/>
      <c r="Z93" s="7"/>
      <c r="AA93" s="7"/>
      <c r="AB93" s="7"/>
      <c r="AC93" s="7"/>
    </row>
    <row r="94" spans="2:29" ht="15.75" customHeight="1" x14ac:dyDescent="0.25">
      <c r="B94" s="6"/>
      <c r="C94" s="7"/>
      <c r="E94" s="6"/>
      <c r="G94" s="7"/>
      <c r="I94" s="7"/>
      <c r="K94" s="7"/>
      <c r="M94" s="7"/>
      <c r="O94" s="7"/>
      <c r="P94" s="7"/>
      <c r="Q94" s="7"/>
      <c r="R94" s="7"/>
      <c r="S94" s="7"/>
      <c r="T94" s="7"/>
      <c r="U94" s="7"/>
      <c r="V94" s="7"/>
      <c r="W94" s="7"/>
      <c r="X94" s="7"/>
      <c r="Y94" s="7"/>
      <c r="Z94" s="7"/>
      <c r="AA94" s="7"/>
      <c r="AB94" s="7"/>
      <c r="AC94" s="7"/>
    </row>
    <row r="95" spans="2:29" ht="15.75" customHeight="1" x14ac:dyDescent="0.25">
      <c r="B95" s="6"/>
      <c r="C95" s="7"/>
      <c r="E95" s="6"/>
      <c r="G95" s="7"/>
      <c r="I95" s="7"/>
      <c r="K95" s="7"/>
      <c r="M95" s="7"/>
      <c r="O95" s="7"/>
      <c r="P95" s="7"/>
      <c r="Q95" s="7"/>
      <c r="R95" s="7"/>
      <c r="S95" s="7"/>
      <c r="T95" s="7"/>
      <c r="U95" s="7"/>
      <c r="V95" s="7"/>
      <c r="W95" s="7"/>
      <c r="X95" s="7"/>
      <c r="Y95" s="7"/>
      <c r="Z95" s="7"/>
      <c r="AA95" s="7"/>
      <c r="AB95" s="7"/>
      <c r="AC95" s="7"/>
    </row>
    <row r="96" spans="2:29" ht="15.75" customHeight="1" x14ac:dyDescent="0.25">
      <c r="B96" s="6"/>
      <c r="C96" s="7"/>
      <c r="E96" s="6"/>
      <c r="G96" s="7"/>
      <c r="I96" s="7"/>
      <c r="K96" s="7"/>
      <c r="M96" s="7"/>
      <c r="O96" s="7"/>
      <c r="P96" s="7"/>
      <c r="Q96" s="7"/>
      <c r="R96" s="7"/>
      <c r="S96" s="7"/>
      <c r="T96" s="7"/>
      <c r="U96" s="7"/>
      <c r="V96" s="7"/>
      <c r="W96" s="7"/>
      <c r="X96" s="7"/>
      <c r="Y96" s="7"/>
      <c r="Z96" s="7"/>
      <c r="AA96" s="7"/>
      <c r="AB96" s="7"/>
      <c r="AC96" s="7"/>
    </row>
    <row r="97" spans="2:29" ht="15.75" customHeight="1" x14ac:dyDescent="0.25">
      <c r="B97" s="6"/>
      <c r="C97" s="7"/>
      <c r="E97" s="6"/>
      <c r="G97" s="7"/>
      <c r="I97" s="7"/>
      <c r="K97" s="7"/>
      <c r="M97" s="7"/>
      <c r="O97" s="7"/>
      <c r="P97" s="7"/>
      <c r="Q97" s="7"/>
      <c r="R97" s="7"/>
      <c r="S97" s="7"/>
      <c r="T97" s="7"/>
      <c r="U97" s="7"/>
      <c r="V97" s="7"/>
      <c r="W97" s="7"/>
      <c r="X97" s="7"/>
      <c r="Y97" s="7"/>
      <c r="Z97" s="7"/>
      <c r="AA97" s="7"/>
      <c r="AB97" s="7"/>
      <c r="AC97" s="7"/>
    </row>
    <row r="98" spans="2:29" ht="15.75" customHeight="1" x14ac:dyDescent="0.25">
      <c r="B98" s="6"/>
      <c r="C98" s="7"/>
      <c r="E98" s="6"/>
      <c r="G98" s="7"/>
      <c r="I98" s="7"/>
      <c r="K98" s="7"/>
      <c r="M98" s="7"/>
      <c r="O98" s="7"/>
      <c r="P98" s="7"/>
      <c r="Q98" s="7"/>
      <c r="R98" s="7"/>
      <c r="S98" s="7"/>
      <c r="T98" s="7"/>
      <c r="U98" s="7"/>
      <c r="V98" s="7"/>
      <c r="W98" s="7"/>
      <c r="X98" s="7"/>
      <c r="Y98" s="7"/>
      <c r="Z98" s="7"/>
      <c r="AA98" s="7"/>
      <c r="AB98" s="7"/>
      <c r="AC98" s="7"/>
    </row>
    <row r="99" spans="2:29" ht="15.75" customHeight="1" x14ac:dyDescent="0.25">
      <c r="B99" s="6"/>
      <c r="C99" s="7"/>
      <c r="E99" s="6"/>
      <c r="G99" s="7"/>
      <c r="I99" s="7"/>
      <c r="K99" s="7"/>
      <c r="M99" s="7"/>
      <c r="O99" s="7"/>
      <c r="P99" s="7"/>
      <c r="Q99" s="7"/>
      <c r="R99" s="7"/>
      <c r="S99" s="7"/>
      <c r="T99" s="7"/>
      <c r="U99" s="7"/>
      <c r="V99" s="7"/>
      <c r="W99" s="7"/>
      <c r="X99" s="7"/>
      <c r="Y99" s="7"/>
      <c r="Z99" s="7"/>
      <c r="AA99" s="7"/>
      <c r="AB99" s="7"/>
      <c r="AC99" s="7"/>
    </row>
    <row r="100" spans="2:29" ht="15.75" customHeight="1" x14ac:dyDescent="0.25">
      <c r="B100" s="6"/>
      <c r="C100" s="7"/>
      <c r="E100" s="6"/>
      <c r="G100" s="7"/>
      <c r="I100" s="7"/>
      <c r="K100" s="7"/>
      <c r="M100" s="7"/>
      <c r="O100" s="7"/>
      <c r="P100" s="7"/>
      <c r="Q100" s="7"/>
      <c r="R100" s="7"/>
      <c r="S100" s="7"/>
      <c r="T100" s="7"/>
      <c r="U100" s="7"/>
      <c r="V100" s="7"/>
      <c r="W100" s="7"/>
      <c r="X100" s="7"/>
      <c r="Y100" s="7"/>
      <c r="Z100" s="7"/>
      <c r="AA100" s="7"/>
      <c r="AB100" s="7"/>
      <c r="AC100" s="7"/>
    </row>
  </sheetData>
  <mergeCells count="1">
    <mergeCell ref="B2:O2"/>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C100"/>
  <sheetViews>
    <sheetView workbookViewId="0"/>
  </sheetViews>
  <sheetFormatPr baseColWidth="10" defaultColWidth="14.42578125" defaultRowHeight="15" customHeight="1" x14ac:dyDescent="0.25"/>
  <cols>
    <col min="1" max="1" width="7.7109375" customWidth="1"/>
    <col min="2" max="2" width="3.85546875" customWidth="1"/>
    <col min="3" max="3" width="25.28515625" customWidth="1"/>
    <col min="4" max="4" width="5.42578125" customWidth="1"/>
    <col min="5" max="5" width="15.5703125"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x14ac:dyDescent="0.25">
      <c r="B1" s="6"/>
    </row>
    <row r="2" spans="2:29" ht="23.25" x14ac:dyDescent="0.35">
      <c r="B2" s="6"/>
      <c r="E2" s="16" t="s">
        <v>39</v>
      </c>
    </row>
    <row r="3" spans="2:29" x14ac:dyDescent="0.25">
      <c r="B3" s="6"/>
    </row>
    <row r="4" spans="2:29" x14ac:dyDescent="0.25">
      <c r="B4" s="6"/>
    </row>
    <row r="5" spans="2:29" x14ac:dyDescent="0.25">
      <c r="B5" s="8" t="s">
        <v>40</v>
      </c>
      <c r="C5" s="17" t="s">
        <v>41</v>
      </c>
      <c r="E5" s="17" t="s">
        <v>42</v>
      </c>
      <c r="G5" s="17" t="s">
        <v>43</v>
      </c>
      <c r="I5" s="17" t="s">
        <v>44</v>
      </c>
      <c r="K5" s="17" t="s">
        <v>15</v>
      </c>
      <c r="M5" s="17" t="s">
        <v>45</v>
      </c>
      <c r="O5" s="17" t="s">
        <v>46</v>
      </c>
      <c r="Q5" s="17" t="s">
        <v>47</v>
      </c>
      <c r="S5" s="17" t="s">
        <v>48</v>
      </c>
      <c r="U5" s="17" t="s">
        <v>49</v>
      </c>
      <c r="W5" s="17" t="s">
        <v>50</v>
      </c>
      <c r="Y5" s="17" t="s">
        <v>51</v>
      </c>
      <c r="AA5" s="17" t="s">
        <v>52</v>
      </c>
      <c r="AC5" s="17" t="s">
        <v>53</v>
      </c>
    </row>
    <row r="6" spans="2:29" ht="15.75" x14ac:dyDescent="0.25">
      <c r="B6" s="10"/>
      <c r="C6" s="10" t="s">
        <v>16</v>
      </c>
      <c r="E6" s="10" t="s">
        <v>16</v>
      </c>
      <c r="G6" s="10" t="s">
        <v>16</v>
      </c>
      <c r="I6" s="10" t="s">
        <v>16</v>
      </c>
      <c r="K6" s="10" t="s">
        <v>16</v>
      </c>
      <c r="M6" s="10" t="s">
        <v>16</v>
      </c>
      <c r="O6" s="10" t="s">
        <v>16</v>
      </c>
      <c r="Q6" s="10" t="s">
        <v>16</v>
      </c>
      <c r="S6" s="10" t="s">
        <v>16</v>
      </c>
      <c r="U6" s="10" t="s">
        <v>16</v>
      </c>
      <c r="W6" s="10" t="s">
        <v>16</v>
      </c>
      <c r="Y6" s="10" t="s">
        <v>16</v>
      </c>
      <c r="AA6" s="10" t="s">
        <v>16</v>
      </c>
      <c r="AC6" s="10" t="s">
        <v>16</v>
      </c>
    </row>
    <row r="7" spans="2:29" ht="60" x14ac:dyDescent="0.25">
      <c r="B7" s="10">
        <v>1</v>
      </c>
      <c r="C7" s="18" t="s">
        <v>54</v>
      </c>
      <c r="E7" s="19" t="s">
        <v>55</v>
      </c>
      <c r="G7" s="20" t="s">
        <v>11</v>
      </c>
      <c r="I7" s="20" t="s">
        <v>13</v>
      </c>
      <c r="K7" s="21" t="s">
        <v>56</v>
      </c>
      <c r="M7" s="21" t="s">
        <v>57</v>
      </c>
      <c r="O7" s="21" t="s">
        <v>35</v>
      </c>
      <c r="Q7" s="21" t="s">
        <v>35</v>
      </c>
      <c r="S7" s="21" t="s">
        <v>58</v>
      </c>
      <c r="U7" s="21" t="s">
        <v>59</v>
      </c>
      <c r="W7" s="21" t="s">
        <v>60</v>
      </c>
      <c r="Y7" s="21" t="s">
        <v>61</v>
      </c>
      <c r="AA7" s="21" t="s">
        <v>35</v>
      </c>
      <c r="AC7" s="21" t="s">
        <v>35</v>
      </c>
    </row>
    <row r="8" spans="2:29" ht="15.75" x14ac:dyDescent="0.25">
      <c r="B8" s="10">
        <v>2</v>
      </c>
      <c r="C8" s="18" t="s">
        <v>63</v>
      </c>
      <c r="E8" s="21">
        <v>41</v>
      </c>
      <c r="G8" s="21" t="s">
        <v>64</v>
      </c>
      <c r="I8" s="21" t="s">
        <v>64</v>
      </c>
      <c r="K8" s="21" t="s">
        <v>65</v>
      </c>
      <c r="M8" s="21" t="s">
        <v>66</v>
      </c>
      <c r="O8" s="21" t="s">
        <v>67</v>
      </c>
      <c r="Q8" s="21" t="s">
        <v>67</v>
      </c>
      <c r="S8" s="21" t="s">
        <v>68</v>
      </c>
      <c r="U8" s="21" t="s">
        <v>58</v>
      </c>
      <c r="W8" s="21" t="s">
        <v>69</v>
      </c>
      <c r="Y8" s="21" t="s">
        <v>70</v>
      </c>
      <c r="AA8" s="21" t="s">
        <v>67</v>
      </c>
      <c r="AC8" s="21" t="s">
        <v>67</v>
      </c>
    </row>
    <row r="9" spans="2:29" ht="15.75" x14ac:dyDescent="0.25">
      <c r="B9" s="10">
        <v>3</v>
      </c>
      <c r="C9" s="18" t="s">
        <v>72</v>
      </c>
      <c r="E9" s="21">
        <v>42</v>
      </c>
      <c r="K9" s="21" t="s">
        <v>73</v>
      </c>
      <c r="M9" s="21" t="s">
        <v>68</v>
      </c>
      <c r="O9" s="21" t="s">
        <v>74</v>
      </c>
      <c r="S9" s="21" t="s">
        <v>75</v>
      </c>
      <c r="Y9" s="21" t="s">
        <v>76</v>
      </c>
    </row>
    <row r="10" spans="2:29" ht="15.75" x14ac:dyDescent="0.25">
      <c r="B10" s="10">
        <v>4</v>
      </c>
      <c r="C10" s="18" t="s">
        <v>78</v>
      </c>
      <c r="E10" s="21">
        <v>43</v>
      </c>
      <c r="K10" s="21" t="s">
        <v>79</v>
      </c>
      <c r="M10" s="21" t="s">
        <v>80</v>
      </c>
      <c r="S10" s="21" t="s">
        <v>81</v>
      </c>
      <c r="Y10" s="21" t="s">
        <v>82</v>
      </c>
    </row>
    <row r="11" spans="2:29" ht="15.75" x14ac:dyDescent="0.25">
      <c r="B11" s="10">
        <v>5</v>
      </c>
      <c r="C11" s="18" t="s">
        <v>83</v>
      </c>
      <c r="E11" s="21">
        <v>44</v>
      </c>
      <c r="M11" s="21" t="s">
        <v>84</v>
      </c>
      <c r="Y11" s="21" t="s">
        <v>85</v>
      </c>
    </row>
    <row r="12" spans="2:29" ht="15.75" x14ac:dyDescent="0.25">
      <c r="B12" s="10">
        <v>6</v>
      </c>
      <c r="C12" s="18" t="s">
        <v>86</v>
      </c>
      <c r="E12" s="21">
        <v>51</v>
      </c>
      <c r="Y12" s="21" t="s">
        <v>87</v>
      </c>
    </row>
    <row r="13" spans="2:29" ht="15.75" x14ac:dyDescent="0.25">
      <c r="B13" s="10">
        <v>7</v>
      </c>
      <c r="C13" s="18" t="s">
        <v>88</v>
      </c>
      <c r="E13" s="21">
        <v>52</v>
      </c>
      <c r="Y13" s="21" t="s">
        <v>89</v>
      </c>
    </row>
    <row r="14" spans="2:29" ht="15.75" x14ac:dyDescent="0.25">
      <c r="B14" s="10">
        <v>8</v>
      </c>
      <c r="C14" s="18" t="s">
        <v>90</v>
      </c>
      <c r="E14" s="21">
        <v>53</v>
      </c>
      <c r="Y14" s="21" t="s">
        <v>91</v>
      </c>
    </row>
    <row r="15" spans="2:29" ht="15.75" x14ac:dyDescent="0.25">
      <c r="B15" s="10">
        <v>9</v>
      </c>
      <c r="C15" s="18" t="s">
        <v>92</v>
      </c>
      <c r="E15" s="21">
        <v>54</v>
      </c>
    </row>
    <row r="16" spans="2:29" ht="15.75" x14ac:dyDescent="0.25">
      <c r="B16" s="10">
        <v>10</v>
      </c>
      <c r="C16" s="18" t="s">
        <v>93</v>
      </c>
      <c r="E16" s="21">
        <v>56</v>
      </c>
    </row>
    <row r="17" spans="2:5" ht="15.75" x14ac:dyDescent="0.25">
      <c r="B17" s="10">
        <v>11</v>
      </c>
      <c r="C17" s="18" t="s">
        <v>94</v>
      </c>
      <c r="E17" s="21">
        <v>61</v>
      </c>
    </row>
    <row r="18" spans="2:5" ht="15.75" x14ac:dyDescent="0.25">
      <c r="B18" s="10">
        <v>12</v>
      </c>
      <c r="C18" s="18" t="s">
        <v>95</v>
      </c>
      <c r="E18" s="21">
        <v>62</v>
      </c>
    </row>
    <row r="19" spans="2:5" ht="15.75" x14ac:dyDescent="0.25">
      <c r="B19" s="10">
        <v>13</v>
      </c>
      <c r="C19" s="18" t="s">
        <v>96</v>
      </c>
      <c r="E19" s="21">
        <v>63</v>
      </c>
    </row>
    <row r="20" spans="2:5" ht="15.75" x14ac:dyDescent="0.25">
      <c r="B20" s="10">
        <v>14</v>
      </c>
      <c r="C20" s="18" t="s">
        <v>97</v>
      </c>
      <c r="E20" s="21">
        <v>64</v>
      </c>
    </row>
    <row r="21" spans="2:5" ht="15.75" customHeight="1" x14ac:dyDescent="0.25">
      <c r="B21" s="10">
        <v>15</v>
      </c>
      <c r="C21" s="18" t="s">
        <v>98</v>
      </c>
      <c r="E21" s="21">
        <v>65</v>
      </c>
    </row>
    <row r="22" spans="2:5" ht="15.75" customHeight="1" x14ac:dyDescent="0.25">
      <c r="B22" s="10">
        <v>16</v>
      </c>
      <c r="C22" s="18" t="s">
        <v>99</v>
      </c>
      <c r="E22" s="21">
        <v>66</v>
      </c>
    </row>
    <row r="23" spans="2:5" ht="15.75" customHeight="1" x14ac:dyDescent="0.25">
      <c r="B23" s="10">
        <v>17</v>
      </c>
      <c r="C23" s="18" t="s">
        <v>100</v>
      </c>
      <c r="E23" s="21">
        <v>67</v>
      </c>
    </row>
    <row r="24" spans="2:5" ht="15.75" customHeight="1" x14ac:dyDescent="0.25">
      <c r="B24" s="10">
        <v>18</v>
      </c>
      <c r="C24" s="18" t="s">
        <v>101</v>
      </c>
      <c r="E24" s="21">
        <v>72</v>
      </c>
    </row>
    <row r="25" spans="2:5" ht="15.75" customHeight="1" x14ac:dyDescent="0.25">
      <c r="B25" s="10">
        <v>19</v>
      </c>
      <c r="C25" s="18" t="s">
        <v>102</v>
      </c>
      <c r="E25" s="21">
        <v>73</v>
      </c>
    </row>
    <row r="26" spans="2:5" ht="15.75" customHeight="1" x14ac:dyDescent="0.25">
      <c r="B26" s="10">
        <v>20</v>
      </c>
      <c r="C26" s="18" t="s">
        <v>103</v>
      </c>
      <c r="E26" s="21">
        <v>74</v>
      </c>
    </row>
    <row r="27" spans="2:5" ht="15.75" customHeight="1" x14ac:dyDescent="0.25">
      <c r="B27" s="10">
        <v>21</v>
      </c>
      <c r="C27" s="18" t="s">
        <v>104</v>
      </c>
      <c r="E27" s="21">
        <v>76</v>
      </c>
    </row>
    <row r="28" spans="2:5" ht="15.75" customHeight="1" x14ac:dyDescent="0.25">
      <c r="B28" s="10">
        <v>22</v>
      </c>
      <c r="C28" s="18" t="s">
        <v>105</v>
      </c>
      <c r="E28" s="21">
        <v>82</v>
      </c>
    </row>
    <row r="29" spans="2:5" ht="15.75" customHeight="1" x14ac:dyDescent="0.25">
      <c r="B29" s="10">
        <v>23</v>
      </c>
      <c r="C29" s="18" t="s">
        <v>106</v>
      </c>
      <c r="E29" s="21">
        <v>83</v>
      </c>
    </row>
    <row r="30" spans="2:5" ht="15.75" customHeight="1" x14ac:dyDescent="0.25">
      <c r="B30" s="10">
        <v>24</v>
      </c>
      <c r="C30" s="18" t="s">
        <v>107</v>
      </c>
      <c r="E30" s="21">
        <v>84</v>
      </c>
    </row>
    <row r="31" spans="2:5" ht="15.75" customHeight="1" x14ac:dyDescent="0.25">
      <c r="B31" s="10">
        <v>25</v>
      </c>
      <c r="C31" s="18" t="s">
        <v>108</v>
      </c>
    </row>
    <row r="32" spans="2:5" ht="15.75" customHeight="1" x14ac:dyDescent="0.25">
      <c r="B32" s="6"/>
    </row>
    <row r="33" spans="2:2" ht="15.75" customHeight="1" x14ac:dyDescent="0.25">
      <c r="B33" s="6"/>
    </row>
    <row r="34" spans="2:2" ht="15.75" customHeight="1" x14ac:dyDescent="0.25">
      <c r="B34" s="6"/>
    </row>
    <row r="35" spans="2:2" ht="15.75" customHeight="1" x14ac:dyDescent="0.25">
      <c r="B35" s="6"/>
    </row>
    <row r="36" spans="2:2" ht="15.75" customHeight="1" x14ac:dyDescent="0.25">
      <c r="B36" s="6"/>
    </row>
    <row r="37" spans="2:2" ht="15.75" customHeight="1" x14ac:dyDescent="0.25">
      <c r="B37" s="6"/>
    </row>
    <row r="38" spans="2:2" ht="15.75" customHeight="1" x14ac:dyDescent="0.25">
      <c r="B38" s="6"/>
    </row>
    <row r="39" spans="2:2" ht="15.75" customHeight="1" x14ac:dyDescent="0.25">
      <c r="B39" s="6"/>
    </row>
    <row r="40" spans="2:2" ht="15.75" customHeight="1" x14ac:dyDescent="0.25">
      <c r="B40" s="6"/>
    </row>
    <row r="41" spans="2:2" ht="15.75" customHeight="1" x14ac:dyDescent="0.25">
      <c r="B41" s="6"/>
    </row>
    <row r="42" spans="2:2" ht="15.75" customHeight="1" x14ac:dyDescent="0.25">
      <c r="B42" s="6"/>
    </row>
    <row r="43" spans="2:2" ht="15.75" customHeight="1" x14ac:dyDescent="0.25">
      <c r="B43" s="6"/>
    </row>
    <row r="44" spans="2:2" ht="15.75" customHeight="1" x14ac:dyDescent="0.25">
      <c r="B44" s="6"/>
    </row>
    <row r="45" spans="2:2" ht="15.75" customHeight="1" x14ac:dyDescent="0.25">
      <c r="B45" s="6"/>
    </row>
    <row r="46" spans="2:2" ht="15.75" customHeight="1" x14ac:dyDescent="0.25">
      <c r="B46" s="6"/>
    </row>
    <row r="47" spans="2:2" ht="15.75" customHeight="1" x14ac:dyDescent="0.25">
      <c r="B47" s="6"/>
    </row>
    <row r="48" spans="2:2" ht="15.75" customHeight="1" x14ac:dyDescent="0.25">
      <c r="B48" s="6"/>
    </row>
    <row r="49" spans="2:2" ht="15.75" customHeight="1" x14ac:dyDescent="0.25">
      <c r="B49" s="6"/>
    </row>
    <row r="50" spans="2:2" ht="15.75" customHeight="1" x14ac:dyDescent="0.25">
      <c r="B50" s="6"/>
    </row>
    <row r="51" spans="2:2" ht="15.75" customHeight="1" x14ac:dyDescent="0.25">
      <c r="B51" s="6"/>
    </row>
    <row r="52" spans="2:2" ht="15.75" customHeight="1" x14ac:dyDescent="0.25">
      <c r="B52" s="6"/>
    </row>
    <row r="53" spans="2:2" ht="15.75" customHeight="1" x14ac:dyDescent="0.25">
      <c r="B53" s="6"/>
    </row>
    <row r="54" spans="2:2" ht="15.75" customHeight="1" x14ac:dyDescent="0.25">
      <c r="B54" s="6"/>
    </row>
    <row r="55" spans="2:2" ht="15.75" customHeight="1" x14ac:dyDescent="0.25">
      <c r="B55" s="6"/>
    </row>
    <row r="56" spans="2:2" ht="15.75" customHeight="1" x14ac:dyDescent="0.25">
      <c r="B56" s="6"/>
    </row>
    <row r="57" spans="2:2" ht="15.75" customHeight="1" x14ac:dyDescent="0.25">
      <c r="B57" s="6"/>
    </row>
    <row r="58" spans="2:2" ht="15.75" customHeight="1" x14ac:dyDescent="0.25">
      <c r="B58" s="6"/>
    </row>
    <row r="59" spans="2:2" ht="15.75" customHeight="1" x14ac:dyDescent="0.25">
      <c r="B59" s="6"/>
    </row>
    <row r="60" spans="2:2" ht="15.75" customHeight="1" x14ac:dyDescent="0.25">
      <c r="B60" s="6"/>
    </row>
    <row r="61" spans="2:2" ht="15.75" customHeight="1" x14ac:dyDescent="0.25">
      <c r="B61" s="6"/>
    </row>
    <row r="62" spans="2:2" ht="15.75" customHeight="1" x14ac:dyDescent="0.25">
      <c r="B62" s="6"/>
    </row>
    <row r="63" spans="2:2" ht="15.75" customHeight="1" x14ac:dyDescent="0.25">
      <c r="B63" s="6"/>
    </row>
    <row r="64" spans="2:2" ht="15.75" customHeight="1" x14ac:dyDescent="0.25">
      <c r="B64" s="6"/>
    </row>
    <row r="65" spans="2:2" ht="15.75" customHeight="1" x14ac:dyDescent="0.25">
      <c r="B65" s="6"/>
    </row>
    <row r="66" spans="2:2" ht="15.75" customHeight="1" x14ac:dyDescent="0.25">
      <c r="B66" s="6"/>
    </row>
    <row r="67" spans="2:2" ht="15.75" customHeight="1" x14ac:dyDescent="0.25">
      <c r="B67" s="6"/>
    </row>
    <row r="68" spans="2:2" ht="15.75" customHeight="1" x14ac:dyDescent="0.25">
      <c r="B68" s="6"/>
    </row>
    <row r="69" spans="2:2" ht="15.75" customHeight="1" x14ac:dyDescent="0.25">
      <c r="B69" s="6"/>
    </row>
    <row r="70" spans="2:2" ht="15.75" customHeight="1" x14ac:dyDescent="0.25">
      <c r="B70" s="6"/>
    </row>
    <row r="71" spans="2:2" ht="15.75" customHeight="1" x14ac:dyDescent="0.25">
      <c r="B71" s="6"/>
    </row>
    <row r="72" spans="2:2" ht="15.75" customHeight="1" x14ac:dyDescent="0.25">
      <c r="B72" s="6"/>
    </row>
    <row r="73" spans="2:2" ht="15.75" customHeight="1" x14ac:dyDescent="0.25">
      <c r="B73" s="6"/>
    </row>
    <row r="74" spans="2:2" ht="15.75" customHeight="1" x14ac:dyDescent="0.25">
      <c r="B74" s="6"/>
    </row>
    <row r="75" spans="2:2" ht="15.75" customHeight="1" x14ac:dyDescent="0.25">
      <c r="B75" s="6"/>
    </row>
    <row r="76" spans="2:2" ht="15.75" customHeight="1" x14ac:dyDescent="0.25">
      <c r="B76" s="6"/>
    </row>
    <row r="77" spans="2:2" ht="15.75" customHeight="1" x14ac:dyDescent="0.25">
      <c r="B77" s="6"/>
    </row>
    <row r="78" spans="2:2" ht="15.75" customHeight="1" x14ac:dyDescent="0.25">
      <c r="B78" s="6"/>
    </row>
    <row r="79" spans="2:2" ht="15.75" customHeight="1" x14ac:dyDescent="0.25">
      <c r="B79" s="6"/>
    </row>
    <row r="80" spans="2:2" ht="15.75" customHeight="1" x14ac:dyDescent="0.25">
      <c r="B80" s="6"/>
    </row>
    <row r="81" spans="2:2" ht="15.75" customHeight="1" x14ac:dyDescent="0.25">
      <c r="B81" s="6"/>
    </row>
    <row r="82" spans="2:2" ht="15.75" customHeight="1" x14ac:dyDescent="0.25">
      <c r="B82" s="6"/>
    </row>
    <row r="83" spans="2:2" ht="15.75" customHeight="1" x14ac:dyDescent="0.25">
      <c r="B83" s="6"/>
    </row>
    <row r="84" spans="2:2" ht="15.75" customHeight="1" x14ac:dyDescent="0.25">
      <c r="B84" s="6"/>
    </row>
    <row r="85" spans="2:2" ht="15.75" customHeight="1" x14ac:dyDescent="0.25">
      <c r="B85" s="6"/>
    </row>
    <row r="86" spans="2:2" ht="15.75" customHeight="1" x14ac:dyDescent="0.25">
      <c r="B86" s="6"/>
    </row>
    <row r="87" spans="2:2" ht="15.75" customHeight="1" x14ac:dyDescent="0.25">
      <c r="B87" s="6"/>
    </row>
    <row r="88" spans="2:2" ht="15.75" customHeight="1" x14ac:dyDescent="0.25">
      <c r="B88" s="6"/>
    </row>
    <row r="89" spans="2:2" ht="15.75" customHeight="1" x14ac:dyDescent="0.25">
      <c r="B89" s="6"/>
    </row>
    <row r="90" spans="2:2" ht="15.75" customHeight="1" x14ac:dyDescent="0.25">
      <c r="B90" s="6"/>
    </row>
    <row r="91" spans="2:2" ht="15.75" customHeight="1" x14ac:dyDescent="0.25">
      <c r="B91" s="6"/>
    </row>
    <row r="92" spans="2:2" ht="15.75" customHeight="1" x14ac:dyDescent="0.25">
      <c r="B92" s="6"/>
    </row>
    <row r="93" spans="2:2" ht="15.75" customHeight="1" x14ac:dyDescent="0.25">
      <c r="B93" s="6"/>
    </row>
    <row r="94" spans="2:2" ht="15.75" customHeight="1" x14ac:dyDescent="0.25">
      <c r="B94" s="6"/>
    </row>
    <row r="95" spans="2:2" ht="15.75" customHeight="1" x14ac:dyDescent="0.25">
      <c r="B95" s="6"/>
    </row>
    <row r="96" spans="2:2" ht="15.75" customHeight="1" x14ac:dyDescent="0.25">
      <c r="B96" s="6"/>
    </row>
    <row r="97" spans="2:2" ht="15.75" customHeight="1" x14ac:dyDescent="0.25">
      <c r="B97" s="6"/>
    </row>
    <row r="98" spans="2:2" ht="15.75" customHeight="1" x14ac:dyDescent="0.25">
      <c r="B98" s="6"/>
    </row>
    <row r="99" spans="2:2" ht="15.75" customHeight="1" x14ac:dyDescent="0.25">
      <c r="B99" s="6"/>
    </row>
    <row r="100" spans="2:2" ht="15.75" customHeight="1" x14ac:dyDescent="0.25">
      <c r="B100" s="6"/>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Hoja1</vt:lpstr>
      <vt:lpstr>Hoja4</vt:lpstr>
      <vt:lpstr>Hoja3</vt:lpstr>
      <vt:lpstr>Hoja2</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UNAJ_064</cp:lastModifiedBy>
  <cp:lastPrinted>2026-04-27T17:27:38Z</cp:lastPrinted>
  <dcterms:created xsi:type="dcterms:W3CDTF">2022-08-12T16:32:32Z</dcterms:created>
  <dcterms:modified xsi:type="dcterms:W3CDTF">2026-07-08T20:13:58Z</dcterms:modified>
</cp:coreProperties>
</file>